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бб" sheetId="1" r:id="rId1"/>
    <sheet name="Опиу" sheetId="2" r:id="rId2"/>
  </sheets>
  <definedNames>
    <definedName name="_xlnm.Print_Area" localSheetId="0">'бб'!$A$1:$D$127</definedName>
  </definedNames>
  <calcPr fullCalcOnLoad="1"/>
</workbook>
</file>

<file path=xl/sharedStrings.xml><?xml version="1.0" encoding="utf-8"?>
<sst xmlns="http://schemas.openxmlformats.org/spreadsheetml/2006/main" count="514" uniqueCount="335">
  <si>
    <t>Бухгалтерский баланс</t>
  </si>
  <si>
    <t>АО "Jysan Invest"</t>
  </si>
  <si>
    <t>1 июля 2019 года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</si>
  <si>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</si>
  <si>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</si>
  <si>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</si>
  <si>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</si>
  <si>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</si>
  <si>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</si>
  <si>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</si>
  <si>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</si>
  <si>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</si>
  <si>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</si>
  <si>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</si>
  <si>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</si>
  <si>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</si>
  <si>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</si>
  <si>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</si>
  <si>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</si>
  <si>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</si>
  <si>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</si>
  <si>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</si>
  <si>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</si>
  <si>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</si>
  <si>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</si>
  <si>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</si>
  <si>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</si>
  <si>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</si>
  <si>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</si>
  <si>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</si>
  <si>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</si>
  <si>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</si>
  <si>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</si>
  <si>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</si>
  <si>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</si>
  <si>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</si>
  <si>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</si>
  <si>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</si>
  <si>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</si>
  <si>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</si>
  <si>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</si>
  <si>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</si>
  <si>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</si>
  <si>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</si>
  <si>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</si>
  <si>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</si>
  <si>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</si>
  <si>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</si>
  <si>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</si>
  <si>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</si>
  <si>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</si>
  <si>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</si>
  <si>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</si>
  <si>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</si>
  <si>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</si>
  <si>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</si>
  <si>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</si>
  <si>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</si>
  <si>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</si>
  <si>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</si>
  <si>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</si>
  <si>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</si>
  <si>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</si>
  <si>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</si>
  <si>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</si>
  <si>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</si>
  <si>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</si>
  <si>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</si>
  <si>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</si>
  <si>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</si>
  <si>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</si>
  <si>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</si>
  <si>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</si>
  <si>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</si>
  <si>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</si>
  <si>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</si>
  <si>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</si>
  <si>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</si>
  <si>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</si>
  <si>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</si>
  <si>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</si>
  <si>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</si>
  <si>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</si>
  <si>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</si>
  <si>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</si>
  <si>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</si>
  <si>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</si>
  <si>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</si>
  <si>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</si>
  <si>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</si>
  <si>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</si>
  <si>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</si>
  <si>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</si>
  <si>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</si>
  <si>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</si>
  <si>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</si>
  <si>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</si>
  <si>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</si>
  <si>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</si>
  <si>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</si>
  <si>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</si>
  <si>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</si>
  <si>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</si>
  <si>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</si>
  <si>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</si>
  <si>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</si>
  <si>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</si>
  <si>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</si>
  <si>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</si>
  <si>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</si>
  <si>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</si>
  <si>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</si>
  <si>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</si>
  <si>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</si>
  <si>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</si>
  <si>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</si>
  <si>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</si>
  <si>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</si>
  <si>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</si>
  <si>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</si>
  <si>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</si>
  <si>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</si>
  <si>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</si>
  <si>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</si>
  <si>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</si>
  <si>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</si>
  <si>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</si>
  <si>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</si>
  <si>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</si>
  <si>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</si>
  <si>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</si>
  <si>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</si>
  <si>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</si>
  <si>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</si>
  <si>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</si>
  <si>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</si>
  <si>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</si>
  <si>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</si>
  <si>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</si>
  <si>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</si>
  <si>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</si>
  <si>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</si>
  <si>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</si>
  <si>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</si>
  <si>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</si>
  <si>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</si>
  <si>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</si>
  <si>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</si>
  <si>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</si>
  <si>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</si>
  <si>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</si>
  <si>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</si>
  <si>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</si>
  <si>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</si>
  <si>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</si>
  <si>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</si>
  <si>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</si>
  <si>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</si>
  <si>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</si>
  <si>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</si>
  <si>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</si>
  <si>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</si>
  <si>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</si>
  <si>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</si>
  <si>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</si>
  <si>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</si>
  <si>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</si>
  <si>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</si>
  <si>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</si>
  <si>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</si>
  <si>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</si>
  <si>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</si>
  <si>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</si>
  <si>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</si>
  <si>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</si>
  <si>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</si>
  <si>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</si>
  <si>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</si>
  <si>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</si>
  <si>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</si>
  <si>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</si>
  <si>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</si>
  <si>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</si>
  <si>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</si>
  <si>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</si>
  <si>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</si>
  <si>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</si>
  <si>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</si>
  <si>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</si>
  <si>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</si>
  <si>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 xml:space="preserve">Первый руководитель (на период его отсутствия лицо, его замещающее) </t>
  </si>
  <si>
    <t>Дата 05.07.2019</t>
  </si>
  <si>
    <t xml:space="preserve">Главный бухгалтер </t>
  </si>
  <si>
    <t>Бакбаева Ш.Б.</t>
  </si>
  <si>
    <t>Исполнитель</t>
  </si>
  <si>
    <t>Телефон исполнителя</t>
  </si>
  <si>
    <t>8 7172 644 000 вн 200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</si>
  <si>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</si>
  <si>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</si>
  <si>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</si>
  <si>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</si>
  <si>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</si>
  <si>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</si>
  <si>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</si>
  <si>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</si>
  <si>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</si>
  <si>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</si>
  <si>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</si>
  <si>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</si>
  <si>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</si>
  <si>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</si>
  <si>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</si>
  <si>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</si>
  <si>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</si>
  <si>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</si>
  <si>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</si>
  <si>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</si>
  <si>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</si>
  <si>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</si>
  <si>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</si>
  <si>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</si>
  <si>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</si>
  <si>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</si>
  <si>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</si>
  <si>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</si>
  <si>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</si>
  <si>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</si>
  <si>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</si>
  <si>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</si>
  <si>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</si>
  <si>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</si>
  <si>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</si>
  <si>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</si>
  <si>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</si>
  <si>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</si>
  <si>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</si>
  <si>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</si>
  <si>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</si>
  <si>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</si>
  <si>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</si>
  <si>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</si>
  <si>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</si>
  <si>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</si>
  <si>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</si>
  <si>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</si>
  <si>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</si>
  <si>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</si>
  <si>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</si>
  <si>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</si>
  <si>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</si>
  <si>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</si>
  <si>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</si>
  <si>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</si>
  <si>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</si>
  <si>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</si>
  <si>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</si>
  <si>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</si>
  <si>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</si>
  <si>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</si>
  <si>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</si>
  <si>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</si>
  <si>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</si>
  <si>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</si>
  <si>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</si>
  <si>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</si>
  <si>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</si>
  <si>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</si>
  <si>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</si>
  <si>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</si>
  <si>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</si>
  <si>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</si>
  <si>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</si>
  <si>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</si>
  <si>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</si>
  <si>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</si>
  <si>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</si>
  <si>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</si>
  <si>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</si>
  <si>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</si>
  <si>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</si>
  <si>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</si>
  <si>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</si>
  <si>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</si>
  <si>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</si>
  <si>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</si>
  <si>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</si>
  <si>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</si>
  <si>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</si>
  <si>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</si>
  <si>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</si>
  <si>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</si>
  <si>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</si>
  <si>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</si>
  <si>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</si>
  <si>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</si>
  <si>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</si>
  <si>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</si>
  <si>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</si>
  <si>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</si>
  <si>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</si>
  <si>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</si>
  <si>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</si>
  <si>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</si>
  <si>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</si>
  <si>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</si>
  <si>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</si>
  <si>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</si>
  <si>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</si>
  <si>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</si>
  <si>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</si>
  <si>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</si>
  <si>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</si>
  <si>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</si>
  <si>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</si>
  <si>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</si>
  <si>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</si>
  <si>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</si>
  <si>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</si>
  <si>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</si>
  <si>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</si>
  <si>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</si>
  <si>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</si>
  <si>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</si>
  <si>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(строка 13-строка 28)</t>
  </si>
  <si>
    <t>Корпоративный подоходный налог</t>
  </si>
  <si>
    <t>Чистая прибыль (убыток) после уплаты корпоративного подоходного налога (строка 29-строка 30)</t>
  </si>
  <si>
    <t>Прибыль (убыток) от прекращенной деятельности</t>
  </si>
  <si>
    <t>Итого чистая прибыль (убыток) за период (строка 31+/-строка 32)</t>
  </si>
  <si>
    <t>Примечание</t>
  </si>
  <si>
    <t>Оразбаева Д.М.</t>
  </si>
  <si>
    <t>Главный бухгалтер</t>
  </si>
  <si>
    <t>8 7172 644 000 вн.: 201</t>
  </si>
  <si>
    <t>прочие активы</t>
  </si>
  <si>
    <t>За аналогичный период предыдущего года</t>
  </si>
  <si>
    <t>За аналогичный период с начала предыдущего года (с нарастающим итогом)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</si>
</sst>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[=0]&quot;&quot;;General"/>
    <numFmt numFmtId="167" formatCode="[=0.34]&quot;&quot;;General"/>
    <numFmt numFmtId="168" formatCode="[=0.2]&quot;&quot;;General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8"/>
      <name val="Arial Narrow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>
        <color indexed="63"/>
      </left>
      <right style="thin"/>
      <top/>
      <bottom style="thin"/>
    </border>
    <border>
      <left style="thin"/>
      <right/>
      <top style="thin"/>
      <bottom style="thin">
        <color indexed="63"/>
      </bottom>
    </border>
    <border>
      <left style="thin"/>
      <right/>
      <top style="thin"/>
      <bottom/>
    </border>
    <border>
      <left style="thin"/>
      <right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/>
    </border>
    <border>
      <left/>
      <right/>
      <top style="thin"/>
      <bottom/>
    </border>
    <border>
      <left/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  <border>
      <left style="thin">
        <color indexed="63"/>
      </left>
      <right/>
      <top style="thin"/>
      <bottom style="thin">
        <color indexed="63"/>
      </bottom>
    </border>
    <border>
      <left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4" fillId="0" borderId="0">
      <alignment horizontal="left" vertical="top"/>
      <protection/>
    </xf>
    <xf numFmtId="0" fontId="33" fillId="0" borderId="0">
      <alignment horizontal="left" vertical="top"/>
      <protection/>
    </xf>
    <xf numFmtId="0" fontId="35" fillId="0" borderId="0">
      <alignment horizontal="left" vertical="top"/>
      <protection/>
    </xf>
    <xf numFmtId="0" fontId="32" fillId="0" borderId="0">
      <alignment horizontal="center"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34" applyAlignment="1" quotePrefix="1">
      <alignment horizontal="left" vertical="top" wrapText="1"/>
      <protection/>
    </xf>
    <xf numFmtId="0" fontId="34" fillId="0" borderId="10" xfId="38" applyBorder="1" applyAlignment="1" quotePrefix="1">
      <alignment horizontal="left" vertical="top" wrapText="1"/>
      <protection/>
    </xf>
    <xf numFmtId="0" fontId="34" fillId="0" borderId="11" xfId="38" applyBorder="1" applyAlignment="1" quotePrefix="1">
      <alignment horizontal="left" vertical="top" wrapText="1"/>
      <protection/>
    </xf>
    <xf numFmtId="0" fontId="34" fillId="0" borderId="12" xfId="38" applyBorder="1" applyAlignment="1" quotePrefix="1">
      <alignment horizontal="left" vertical="top" wrapText="1"/>
      <protection/>
    </xf>
    <xf numFmtId="0" fontId="35" fillId="0" borderId="12" xfId="40" applyBorder="1" applyAlignment="1" quotePrefix="1">
      <alignment horizontal="left" vertical="top" wrapText="1"/>
      <protection/>
    </xf>
    <xf numFmtId="0" fontId="43" fillId="0" borderId="0" xfId="0" applyFont="1" applyAlignment="1">
      <alignment wrapText="1"/>
    </xf>
    <xf numFmtId="0" fontId="32" fillId="0" borderId="10" xfId="36" applyBorder="1" applyAlignment="1" quotePrefix="1">
      <alignment horizontal="center" vertical="top" wrapText="1"/>
      <protection/>
    </xf>
    <xf numFmtId="0" fontId="32" fillId="0" borderId="13" xfId="36" applyBorder="1" applyAlignment="1" quotePrefix="1">
      <alignment horizontal="center" vertical="top" wrapText="1"/>
      <protection/>
    </xf>
    <xf numFmtId="0" fontId="33" fillId="0" borderId="10" xfId="37" applyBorder="1" applyAlignment="1" quotePrefix="1">
      <alignment horizontal="left" vertical="top" wrapText="1"/>
      <protection/>
    </xf>
    <xf numFmtId="0" fontId="33" fillId="0" borderId="13" xfId="39" applyBorder="1" applyAlignment="1" quotePrefix="1">
      <alignment horizontal="center" vertical="top" wrapText="1"/>
      <protection/>
    </xf>
    <xf numFmtId="0" fontId="31" fillId="0" borderId="10" xfId="35" applyBorder="1" applyAlignment="1" quotePrefix="1">
      <alignment horizontal="left" vertical="top" wrapText="1"/>
      <protection/>
    </xf>
    <xf numFmtId="0" fontId="31" fillId="0" borderId="14" xfId="35" applyBorder="1" applyAlignment="1" quotePrefix="1">
      <alignment horizontal="left" vertical="top" wrapText="1"/>
      <protection/>
    </xf>
    <xf numFmtId="0" fontId="33" fillId="0" borderId="15" xfId="39" applyBorder="1" applyAlignment="1" quotePrefix="1">
      <alignment horizontal="center" vertical="top" wrapText="1"/>
      <protection/>
    </xf>
    <xf numFmtId="0" fontId="31" fillId="0" borderId="11" xfId="35" applyBorder="1" applyAlignment="1" quotePrefix="1">
      <alignment horizontal="left" vertical="top" wrapText="1"/>
      <protection/>
    </xf>
    <xf numFmtId="0" fontId="35" fillId="0" borderId="11" xfId="40" applyBorder="1" applyAlignment="1" quotePrefix="1">
      <alignment horizontal="left" vertical="top" wrapText="1"/>
      <protection/>
    </xf>
    <xf numFmtId="0" fontId="33" fillId="0" borderId="16" xfId="39" applyBorder="1" applyAlignment="1" quotePrefix="1">
      <alignment horizontal="center" vertical="top" wrapText="1"/>
      <protection/>
    </xf>
    <xf numFmtId="0" fontId="33" fillId="0" borderId="17" xfId="39" applyBorder="1" applyAlignment="1" quotePrefix="1">
      <alignment horizontal="center" vertical="top" wrapText="1"/>
      <protection/>
    </xf>
    <xf numFmtId="0" fontId="33" fillId="0" borderId="18" xfId="39" applyBorder="1" applyAlignment="1" quotePrefix="1">
      <alignment horizontal="center" vertical="top" wrapText="1"/>
      <protection/>
    </xf>
    <xf numFmtId="0" fontId="31" fillId="0" borderId="12" xfId="35" applyBorder="1" applyAlignment="1" quotePrefix="1">
      <alignment horizontal="left" vertical="top" wrapText="1"/>
      <protection/>
    </xf>
    <xf numFmtId="0" fontId="35" fillId="0" borderId="19" xfId="40" applyBorder="1" applyAlignment="1" quotePrefix="1">
      <alignment horizontal="left" vertical="top" wrapText="1"/>
      <protection/>
    </xf>
    <xf numFmtId="0" fontId="31" fillId="0" borderId="20" xfId="35" applyBorder="1" applyAlignment="1" quotePrefix="1">
      <alignment horizontal="left" vertical="top" wrapText="1"/>
      <protection/>
    </xf>
    <xf numFmtId="164" fontId="43" fillId="0" borderId="0" xfId="67" applyFont="1" applyAlignment="1">
      <alignment wrapText="1"/>
    </xf>
    <xf numFmtId="164" fontId="52" fillId="0" borderId="0" xfId="67" applyFont="1" applyAlignment="1">
      <alignment wrapText="1"/>
    </xf>
    <xf numFmtId="0" fontId="0" fillId="33" borderId="0" xfId="0" applyFill="1" applyAlignment="1">
      <alignment wrapText="1"/>
    </xf>
    <xf numFmtId="0" fontId="31" fillId="0" borderId="21" xfId="33" applyBorder="1" applyAlignment="1">
      <alignment horizontal="right" vertical="top" wrapText="1"/>
      <protection/>
    </xf>
    <xf numFmtId="165" fontId="33" fillId="0" borderId="21" xfId="67" applyNumberFormat="1" applyFont="1" applyBorder="1" applyAlignment="1">
      <alignment horizontal="right" vertical="top" wrapText="1"/>
    </xf>
    <xf numFmtId="165" fontId="0" fillId="0" borderId="0" xfId="67" applyNumberFormat="1" applyFont="1" applyAlignment="1">
      <alignment vertical="top" wrapText="1"/>
    </xf>
    <xf numFmtId="165" fontId="0" fillId="0" borderId="0" xfId="67" applyNumberFormat="1" applyFont="1" applyAlignment="1">
      <alignment wrapText="1"/>
    </xf>
    <xf numFmtId="165" fontId="0" fillId="0" borderId="0" xfId="67" applyNumberFormat="1" applyFont="1" applyFill="1" applyAlignment="1">
      <alignment wrapText="1"/>
    </xf>
    <xf numFmtId="165" fontId="0" fillId="0" borderId="0" xfId="67" applyNumberFormat="1" applyFont="1" applyBorder="1" applyAlignment="1">
      <alignment vertical="top" wrapText="1"/>
    </xf>
    <xf numFmtId="165" fontId="32" fillId="0" borderId="22" xfId="67" applyNumberFormat="1" applyFont="1" applyBorder="1" applyAlignment="1" quotePrefix="1">
      <alignment horizontal="center" vertical="top" wrapText="1"/>
    </xf>
    <xf numFmtId="165" fontId="53" fillId="0" borderId="23" xfId="67" applyNumberFormat="1" applyFont="1" applyFill="1" applyBorder="1" applyAlignment="1" quotePrefix="1">
      <alignment horizontal="center" vertical="top" wrapText="1"/>
    </xf>
    <xf numFmtId="165" fontId="2" fillId="0" borderId="21" xfId="67" applyNumberFormat="1" applyFont="1" applyBorder="1" applyAlignment="1">
      <alignment horizontal="center" vertical="center" wrapText="1"/>
    </xf>
    <xf numFmtId="165" fontId="32" fillId="0" borderId="21" xfId="67" applyNumberFormat="1" applyFont="1" applyBorder="1" applyAlignment="1" quotePrefix="1">
      <alignment horizontal="center" vertical="top" wrapText="1"/>
    </xf>
    <xf numFmtId="165" fontId="53" fillId="0" borderId="21" xfId="67" applyNumberFormat="1" applyFont="1" applyFill="1" applyBorder="1" applyAlignment="1" quotePrefix="1">
      <alignment horizontal="center" vertical="top" wrapText="1"/>
    </xf>
    <xf numFmtId="165" fontId="2" fillId="0" borderId="21" xfId="67" applyNumberFormat="1" applyFont="1" applyBorder="1" applyAlignment="1">
      <alignment horizontal="center" vertical="center"/>
    </xf>
    <xf numFmtId="165" fontId="31" fillId="0" borderId="21" xfId="67" applyNumberFormat="1" applyFont="1" applyBorder="1" applyAlignment="1">
      <alignment horizontal="right" vertical="top" wrapText="1"/>
    </xf>
    <xf numFmtId="165" fontId="54" fillId="0" borderId="21" xfId="67" applyNumberFormat="1" applyFont="1" applyFill="1" applyBorder="1" applyAlignment="1">
      <alignment horizontal="right" vertical="top" wrapText="1"/>
    </xf>
    <xf numFmtId="165" fontId="35" fillId="0" borderId="21" xfId="67" applyNumberFormat="1" applyFont="1" applyBorder="1" applyAlignment="1" quotePrefix="1">
      <alignment horizontal="left" vertical="top" wrapText="1"/>
    </xf>
    <xf numFmtId="165" fontId="55" fillId="0" borderId="21" xfId="67" applyNumberFormat="1" applyFont="1" applyFill="1" applyBorder="1" applyAlignment="1" quotePrefix="1">
      <alignment horizontal="left" vertical="top" wrapText="1"/>
    </xf>
    <xf numFmtId="165" fontId="2" fillId="0" borderId="21" xfId="67" applyNumberFormat="1" applyFont="1" applyBorder="1" applyAlignment="1">
      <alignment/>
    </xf>
    <xf numFmtId="165" fontId="2" fillId="0" borderId="21" xfId="67" applyNumberFormat="1" applyFont="1" applyBorder="1" applyAlignment="1">
      <alignment horizontal="left"/>
    </xf>
    <xf numFmtId="0" fontId="29" fillId="34" borderId="0" xfId="0" applyFont="1" applyFill="1" applyAlignment="1">
      <alignment wrapText="1"/>
    </xf>
    <xf numFmtId="0" fontId="30" fillId="34" borderId="0" xfId="0" applyFont="1" applyFill="1" applyAlignment="1">
      <alignment wrapText="1"/>
    </xf>
    <xf numFmtId="165" fontId="30" fillId="34" borderId="0" xfId="67" applyNumberFormat="1" applyFont="1" applyFill="1" applyAlignment="1">
      <alignment wrapText="1"/>
    </xf>
    <xf numFmtId="165" fontId="29" fillId="34" borderId="0" xfId="67" applyNumberFormat="1" applyFont="1" applyFill="1" applyAlignment="1">
      <alignment wrapText="1"/>
    </xf>
    <xf numFmtId="165" fontId="2" fillId="34" borderId="0" xfId="67" applyNumberFormat="1" applyFont="1" applyFill="1" applyAlignment="1" quotePrefix="1">
      <alignment horizontal="left" vertical="top" wrapText="1"/>
    </xf>
    <xf numFmtId="0" fontId="3" fillId="34" borderId="10" xfId="37" applyFont="1" applyFill="1" applyBorder="1" applyAlignment="1" quotePrefix="1">
      <alignment horizontal="center" vertical="top" wrapText="1"/>
      <protection/>
    </xf>
    <xf numFmtId="0" fontId="3" fillId="34" borderId="13" xfId="37" applyFont="1" applyFill="1" applyBorder="1" applyAlignment="1" quotePrefix="1">
      <alignment horizontal="center" vertical="top" wrapText="1"/>
      <protection/>
    </xf>
    <xf numFmtId="165" fontId="3" fillId="34" borderId="10" xfId="67" applyNumberFormat="1" applyFont="1" applyFill="1" applyBorder="1" applyAlignment="1" quotePrefix="1">
      <alignment horizontal="center" vertical="top" wrapText="1"/>
    </xf>
    <xf numFmtId="165" fontId="3" fillId="34" borderId="24" xfId="67" applyNumberFormat="1" applyFont="1" applyFill="1" applyBorder="1" applyAlignment="1" quotePrefix="1">
      <alignment horizontal="center" vertical="top" wrapText="1"/>
    </xf>
    <xf numFmtId="0" fontId="5" fillId="34" borderId="10" xfId="38" applyFont="1" applyFill="1" applyBorder="1" applyAlignment="1" quotePrefix="1">
      <alignment horizontal="left" vertical="top" wrapText="1"/>
      <protection/>
    </xf>
    <xf numFmtId="165" fontId="3" fillId="34" borderId="10" xfId="67" applyNumberFormat="1" applyFont="1" applyFill="1" applyBorder="1" applyAlignment="1" quotePrefix="1">
      <alignment horizontal="left" vertical="top" wrapText="1"/>
    </xf>
    <xf numFmtId="165" fontId="3" fillId="34" borderId="24" xfId="67" applyNumberFormat="1" applyFont="1" applyFill="1" applyBorder="1" applyAlignment="1" quotePrefix="1">
      <alignment horizontal="left" vertical="top" wrapText="1"/>
    </xf>
    <xf numFmtId="0" fontId="2" fillId="34" borderId="10" xfId="33" applyFont="1" applyFill="1" applyBorder="1" applyAlignment="1" quotePrefix="1">
      <alignment horizontal="left" vertical="top" wrapText="1"/>
      <protection/>
    </xf>
    <xf numFmtId="165" fontId="2" fillId="34" borderId="10" xfId="67" applyNumberFormat="1" applyFont="1" applyFill="1" applyBorder="1" applyAlignment="1">
      <alignment horizontal="right" vertical="top" wrapText="1"/>
    </xf>
    <xf numFmtId="165" fontId="2" fillId="34" borderId="24" xfId="67" applyNumberFormat="1" applyFont="1" applyFill="1" applyBorder="1" applyAlignment="1">
      <alignment horizontal="right" vertical="top" wrapText="1"/>
    </xf>
    <xf numFmtId="165" fontId="29" fillId="34" borderId="0" xfId="0" applyNumberFormat="1" applyFont="1" applyFill="1" applyAlignment="1">
      <alignment wrapText="1"/>
    </xf>
    <xf numFmtId="165" fontId="30" fillId="34" borderId="0" xfId="0" applyNumberFormat="1" applyFont="1" applyFill="1" applyAlignment="1">
      <alignment wrapText="1"/>
    </xf>
    <xf numFmtId="165" fontId="2" fillId="34" borderId="14" xfId="67" applyNumberFormat="1" applyFont="1" applyFill="1" applyBorder="1" applyAlignment="1">
      <alignment horizontal="right" vertical="top" wrapText="1"/>
    </xf>
    <xf numFmtId="165" fontId="2" fillId="34" borderId="25" xfId="67" applyNumberFormat="1" applyFont="1" applyFill="1" applyBorder="1" applyAlignment="1">
      <alignment horizontal="right" vertical="top" wrapText="1"/>
    </xf>
    <xf numFmtId="0" fontId="2" fillId="34" borderId="14" xfId="33" applyFont="1" applyFill="1" applyBorder="1" applyAlignment="1" quotePrefix="1">
      <alignment horizontal="left" vertical="top" wrapText="1"/>
      <protection/>
    </xf>
    <xf numFmtId="0" fontId="3" fillId="34" borderId="15" xfId="37" applyFont="1" applyFill="1" applyBorder="1" applyAlignment="1" quotePrefix="1">
      <alignment horizontal="center" vertical="top" wrapText="1"/>
      <protection/>
    </xf>
    <xf numFmtId="165" fontId="3" fillId="34" borderId="11" xfId="67" applyNumberFormat="1" applyFont="1" applyFill="1" applyBorder="1" applyAlignment="1" quotePrefix="1">
      <alignment horizontal="left" vertical="top" wrapText="1"/>
    </xf>
    <xf numFmtId="165" fontId="3" fillId="34" borderId="26" xfId="67" applyNumberFormat="1" applyFont="1" applyFill="1" applyBorder="1" applyAlignment="1" quotePrefix="1">
      <alignment horizontal="left" vertical="top" wrapText="1"/>
    </xf>
    <xf numFmtId="0" fontId="2" fillId="34" borderId="11" xfId="33" applyFont="1" applyFill="1" applyBorder="1" applyAlignment="1" quotePrefix="1">
      <alignment horizontal="left" vertical="top" wrapText="1"/>
      <protection/>
    </xf>
    <xf numFmtId="0" fontId="3" fillId="34" borderId="16" xfId="37" applyFont="1" applyFill="1" applyBorder="1" applyAlignment="1" quotePrefix="1">
      <alignment horizontal="center" vertical="top" wrapText="1"/>
      <protection/>
    </xf>
    <xf numFmtId="165" fontId="2" fillId="34" borderId="11" xfId="67" applyNumberFormat="1" applyFont="1" applyFill="1" applyBorder="1" applyAlignment="1">
      <alignment horizontal="right" vertical="top" wrapText="1"/>
    </xf>
    <xf numFmtId="165" fontId="2" fillId="34" borderId="27" xfId="67" applyNumberFormat="1" applyFont="1" applyFill="1" applyBorder="1" applyAlignment="1">
      <alignment horizontal="right" vertical="top" wrapText="1"/>
    </xf>
    <xf numFmtId="0" fontId="3" fillId="34" borderId="17" xfId="37" applyFont="1" applyFill="1" applyBorder="1" applyAlignment="1" quotePrefix="1">
      <alignment horizontal="center" vertical="top" wrapText="1"/>
      <protection/>
    </xf>
    <xf numFmtId="165" fontId="3" fillId="34" borderId="27" xfId="67" applyNumberFormat="1" applyFont="1" applyFill="1" applyBorder="1" applyAlignment="1" quotePrefix="1">
      <alignment horizontal="left" vertical="top" wrapText="1"/>
    </xf>
    <xf numFmtId="0" fontId="3" fillId="34" borderId="11" xfId="39" applyFont="1" applyFill="1" applyBorder="1" applyAlignment="1" quotePrefix="1">
      <alignment horizontal="left" vertical="top" wrapText="1"/>
      <protection/>
    </xf>
    <xf numFmtId="3" fontId="29" fillId="34" borderId="0" xfId="0" applyNumberFormat="1" applyFont="1" applyFill="1" applyAlignment="1">
      <alignment wrapText="1"/>
    </xf>
    <xf numFmtId="164" fontId="30" fillId="34" borderId="0" xfId="67" applyFont="1" applyFill="1" applyAlignment="1">
      <alignment wrapText="1"/>
    </xf>
    <xf numFmtId="0" fontId="5" fillId="34" borderId="11" xfId="38" applyFont="1" applyFill="1" applyBorder="1" applyAlignment="1" quotePrefix="1">
      <alignment horizontal="left" vertical="top" wrapText="1"/>
      <protection/>
    </xf>
    <xf numFmtId="4" fontId="29" fillId="34" borderId="0" xfId="0" applyNumberFormat="1" applyFont="1" applyFill="1" applyAlignment="1">
      <alignment wrapText="1"/>
    </xf>
    <xf numFmtId="165" fontId="2" fillId="34" borderId="12" xfId="67" applyNumberFormat="1" applyFont="1" applyFill="1" applyBorder="1" applyAlignment="1">
      <alignment horizontal="right" vertical="top" wrapText="1"/>
    </xf>
    <xf numFmtId="0" fontId="2" fillId="34" borderId="12" xfId="33" applyFont="1" applyFill="1" applyBorder="1" applyAlignment="1" quotePrefix="1">
      <alignment horizontal="left" vertical="top" wrapText="1"/>
      <protection/>
    </xf>
    <xf numFmtId="165" fontId="3" fillId="34" borderId="12" xfId="67" applyNumberFormat="1" applyFont="1" applyFill="1" applyBorder="1" applyAlignment="1" quotePrefix="1">
      <alignment horizontal="left" vertical="top" wrapText="1"/>
    </xf>
    <xf numFmtId="165" fontId="3" fillId="34" borderId="28" xfId="67" applyNumberFormat="1" applyFont="1" applyFill="1" applyBorder="1" applyAlignment="1" quotePrefix="1">
      <alignment horizontal="left" vertical="top" wrapText="1"/>
    </xf>
    <xf numFmtId="0" fontId="3" fillId="34" borderId="18" xfId="37" applyFont="1" applyFill="1" applyBorder="1" applyAlignment="1" quotePrefix="1">
      <alignment horizontal="center" vertical="top" wrapText="1"/>
      <protection/>
    </xf>
    <xf numFmtId="0" fontId="3" fillId="34" borderId="12" xfId="39" applyFont="1" applyFill="1" applyBorder="1" applyAlignment="1" quotePrefix="1">
      <alignment horizontal="left" vertical="top" wrapText="1"/>
      <protection/>
    </xf>
    <xf numFmtId="0" fontId="5" fillId="34" borderId="12" xfId="38" applyFont="1" applyFill="1" applyBorder="1" applyAlignment="1" quotePrefix="1">
      <alignment horizontal="left" vertical="top" wrapText="1"/>
      <protection/>
    </xf>
    <xf numFmtId="0" fontId="6" fillId="34" borderId="12" xfId="40" applyFont="1" applyFill="1" applyBorder="1" applyAlignment="1" quotePrefix="1">
      <alignment horizontal="left" vertical="top" wrapText="1"/>
      <protection/>
    </xf>
    <xf numFmtId="0" fontId="2" fillId="34" borderId="29" xfId="33" applyFont="1" applyFill="1" applyBorder="1" applyAlignment="1" quotePrefix="1">
      <alignment horizontal="left" vertical="top" wrapText="1"/>
      <protection/>
    </xf>
    <xf numFmtId="0" fontId="3" fillId="34" borderId="30" xfId="37" applyFont="1" applyFill="1" applyBorder="1" applyAlignment="1" quotePrefix="1">
      <alignment horizontal="center" vertical="top" wrapText="1"/>
      <protection/>
    </xf>
    <xf numFmtId="165" fontId="2" fillId="34" borderId="29" xfId="67" applyNumberFormat="1" applyFont="1" applyFill="1" applyBorder="1" applyAlignment="1">
      <alignment horizontal="right" vertical="top" wrapText="1"/>
    </xf>
    <xf numFmtId="165" fontId="2" fillId="34" borderId="31" xfId="67" applyNumberFormat="1" applyFont="1" applyFill="1" applyBorder="1" applyAlignment="1">
      <alignment horizontal="right" vertical="top" wrapText="1"/>
    </xf>
    <xf numFmtId="0" fontId="2" fillId="34" borderId="32" xfId="33" applyFont="1" applyFill="1" applyBorder="1" applyAlignment="1" quotePrefix="1">
      <alignment horizontal="left" vertical="top" wrapText="1"/>
      <protection/>
    </xf>
    <xf numFmtId="0" fontId="3" fillId="34" borderId="33" xfId="37" applyFont="1" applyFill="1" applyBorder="1" applyAlignment="1" quotePrefix="1">
      <alignment horizontal="center" vertical="top" wrapText="1"/>
      <protection/>
    </xf>
    <xf numFmtId="165" fontId="2" fillId="34" borderId="32" xfId="67" applyNumberFormat="1" applyFont="1" applyFill="1" applyBorder="1" applyAlignment="1">
      <alignment horizontal="right" vertical="top" wrapText="1"/>
    </xf>
    <xf numFmtId="0" fontId="3" fillId="34" borderId="32" xfId="37" applyFont="1" applyFill="1" applyBorder="1" applyAlignment="1" quotePrefix="1">
      <alignment horizontal="center" vertical="top" wrapText="1"/>
      <protection/>
    </xf>
    <xf numFmtId="165" fontId="3" fillId="34" borderId="32" xfId="67" applyNumberFormat="1" applyFont="1" applyFill="1" applyBorder="1" applyAlignment="1" quotePrefix="1">
      <alignment horizontal="left" vertical="top" wrapText="1"/>
    </xf>
    <xf numFmtId="0" fontId="3" fillId="34" borderId="32" xfId="39" applyFont="1" applyFill="1" applyBorder="1" applyAlignment="1" quotePrefix="1">
      <alignment horizontal="left" vertical="top" wrapText="1"/>
      <protection/>
    </xf>
    <xf numFmtId="0" fontId="5" fillId="34" borderId="32" xfId="38" applyFont="1" applyFill="1" applyBorder="1" applyAlignment="1" quotePrefix="1">
      <alignment horizontal="left" vertical="top" wrapText="1"/>
      <protection/>
    </xf>
    <xf numFmtId="0" fontId="2" fillId="34" borderId="0" xfId="34" applyFont="1" applyFill="1" applyAlignment="1" quotePrefix="1">
      <alignment horizontal="left" vertical="top" wrapText="1"/>
      <protection/>
    </xf>
    <xf numFmtId="0" fontId="2" fillId="34" borderId="0" xfId="34" applyFont="1" applyFill="1" applyAlignment="1" quotePrefix="1">
      <alignment horizontal="left" vertical="top" wrapText="1"/>
      <protection/>
    </xf>
    <xf numFmtId="0" fontId="30" fillId="34" borderId="0" xfId="0" applyFont="1" applyFill="1" applyAlignment="1">
      <alignment vertical="top" wrapText="1"/>
    </xf>
    <xf numFmtId="0" fontId="4" fillId="34" borderId="0" xfId="36" applyFont="1" applyFill="1" applyAlignment="1" quotePrefix="1">
      <alignment horizontal="center" vertical="top" wrapText="1"/>
      <protection/>
    </xf>
    <xf numFmtId="0" fontId="3" fillId="34" borderId="34" xfId="33" applyFont="1" applyFill="1" applyBorder="1" applyAlignment="1" quotePrefix="1">
      <alignment horizontal="left" vertical="top" wrapText="1"/>
      <protection/>
    </xf>
    <xf numFmtId="0" fontId="29" fillId="34" borderId="13" xfId="0" applyFont="1" applyFill="1" applyBorder="1" applyAlignment="1">
      <alignment vertical="top" wrapText="1"/>
    </xf>
    <xf numFmtId="0" fontId="29" fillId="34" borderId="35" xfId="0" applyFont="1" applyFill="1" applyBorder="1" applyAlignment="1">
      <alignment vertical="top" wrapText="1"/>
    </xf>
    <xf numFmtId="0" fontId="3" fillId="34" borderId="0" xfId="34" applyFont="1" applyFill="1" applyAlignment="1" quotePrefix="1">
      <alignment horizontal="left" vertical="top" wrapText="1"/>
      <protection/>
    </xf>
    <xf numFmtId="0" fontId="29" fillId="34" borderId="0" xfId="0" applyFont="1" applyFill="1" applyAlignment="1">
      <alignment vertical="top" wrapText="1"/>
    </xf>
    <xf numFmtId="0" fontId="2" fillId="34" borderId="36" xfId="33" applyFont="1" applyFill="1" applyBorder="1" applyAlignment="1" quotePrefix="1">
      <alignment horizontal="left" vertical="top" wrapText="1"/>
      <protection/>
    </xf>
    <xf numFmtId="0" fontId="30" fillId="34" borderId="30" xfId="0" applyFont="1" applyFill="1" applyBorder="1" applyAlignment="1">
      <alignment vertical="top" wrapText="1"/>
    </xf>
    <xf numFmtId="0" fontId="30" fillId="34" borderId="37" xfId="0" applyFont="1" applyFill="1" applyBorder="1" applyAlignment="1">
      <alignment vertical="top" wrapText="1"/>
    </xf>
    <xf numFmtId="165" fontId="31" fillId="0" borderId="0" xfId="67" applyNumberFormat="1" applyFont="1" applyAlignment="1" quotePrefix="1">
      <alignment horizontal="left" vertical="top" wrapText="1"/>
    </xf>
    <xf numFmtId="165" fontId="0" fillId="0" borderId="0" xfId="67" applyNumberFormat="1" applyFont="1" applyAlignment="1">
      <alignment vertical="top" wrapText="1"/>
    </xf>
    <xf numFmtId="0" fontId="32" fillId="0" borderId="0" xfId="41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31" fillId="0" borderId="34" xfId="3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31" fillId="0" borderId="0" xfId="34" applyAlignment="1" quotePrefix="1">
      <alignment horizontal="left" vertical="top" wrapText="1"/>
      <protection/>
    </xf>
    <xf numFmtId="0" fontId="31" fillId="0" borderId="17" xfId="35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view="pageBreakPreview" zoomScale="115" zoomScaleSheetLayoutView="115" workbookViewId="0" topLeftCell="A102">
      <selection activeCell="D114" sqref="C11:D114"/>
    </sheetView>
  </sheetViews>
  <sheetFormatPr defaultColWidth="9.140625" defaultRowHeight="15"/>
  <cols>
    <col min="1" max="1" width="62.57421875" style="45" customWidth="1"/>
    <col min="2" max="2" width="12.00390625" style="45" customWidth="1"/>
    <col min="3" max="4" width="17.00390625" style="46" customWidth="1"/>
    <col min="5" max="5" width="16.28125" style="44" hidden="1" customWidth="1"/>
    <col min="6" max="6" width="10.57421875" style="44" hidden="1" customWidth="1"/>
    <col min="7" max="7" width="10.57421875" style="45" customWidth="1"/>
    <col min="8" max="8" width="20.8515625" style="45" customWidth="1"/>
    <col min="9" max="16384" width="9.140625" style="45" customWidth="1"/>
  </cols>
  <sheetData>
    <row r="1" spans="1:4" ht="11.25" customHeight="1">
      <c r="A1" s="100" t="s">
        <v>0</v>
      </c>
      <c r="B1" s="99"/>
      <c r="C1" s="99"/>
      <c r="D1" s="99"/>
    </row>
    <row r="2" ht="11.25" customHeight="1"/>
    <row r="3" spans="1:4" s="44" customFormat="1" ht="14.25" customHeight="1">
      <c r="A3" s="101" t="s">
        <v>1</v>
      </c>
      <c r="B3" s="102"/>
      <c r="C3" s="102"/>
      <c r="D3" s="103"/>
    </row>
    <row r="4" spans="3:4" s="44" customFormat="1" ht="12" customHeight="1">
      <c r="C4" s="47"/>
      <c r="D4" s="47"/>
    </row>
    <row r="5" spans="1:4" s="44" customFormat="1" ht="15" customHeight="1">
      <c r="A5" s="104" t="s">
        <v>2</v>
      </c>
      <c r="B5" s="105"/>
      <c r="C5" s="105"/>
      <c r="D5" s="47"/>
    </row>
    <row r="6" ht="11.25" customHeight="1"/>
    <row r="7" ht="15">
      <c r="D7" s="48" t="s">
        <v>3</v>
      </c>
    </row>
    <row r="8" spans="1:4" ht="21.75" customHeight="1">
      <c r="A8" s="49" t="s">
        <v>4</v>
      </c>
      <c r="B8" s="50" t="s">
        <v>5</v>
      </c>
      <c r="C8" s="51" t="s">
        <v>6</v>
      </c>
      <c r="D8" s="52" t="s">
        <v>7</v>
      </c>
    </row>
    <row r="9" spans="1:4" ht="14.25" customHeight="1">
      <c r="A9" s="49" t="s">
        <v>8</v>
      </c>
      <c r="B9" s="50" t="s">
        <v>9</v>
      </c>
      <c r="C9" s="51" t="s">
        <v>10</v>
      </c>
      <c r="D9" s="52" t="s">
        <v>11</v>
      </c>
    </row>
    <row r="10" spans="1:4" ht="14.25" customHeight="1">
      <c r="A10" s="53" t="s">
        <v>12</v>
      </c>
      <c r="B10" s="50" t="s">
        <v>13</v>
      </c>
      <c r="C10" s="54" t="s">
        <v>13</v>
      </c>
      <c r="D10" s="55" t="s">
        <v>13</v>
      </c>
    </row>
    <row r="11" spans="1:4" ht="18" customHeight="1">
      <c r="A11" s="56" t="s">
        <v>14</v>
      </c>
      <c r="B11" s="50" t="s">
        <v>15</v>
      </c>
      <c r="C11" s="57">
        <v>139183</v>
      </c>
      <c r="D11" s="58">
        <v>219012</v>
      </c>
    </row>
    <row r="12" spans="1:4" ht="18" customHeight="1">
      <c r="A12" s="56" t="s">
        <v>16</v>
      </c>
      <c r="B12" s="50" t="s">
        <v>13</v>
      </c>
      <c r="C12" s="54" t="s">
        <v>13</v>
      </c>
      <c r="D12" s="55" t="s">
        <v>13</v>
      </c>
    </row>
    <row r="13" spans="1:4" ht="18" customHeight="1">
      <c r="A13" s="56" t="s">
        <v>17</v>
      </c>
      <c r="B13" s="50" t="s">
        <v>18</v>
      </c>
      <c r="C13" s="57">
        <v>3</v>
      </c>
      <c r="D13" s="58">
        <v>4</v>
      </c>
    </row>
    <row r="14" spans="1:4" ht="21.75" customHeight="1">
      <c r="A14" s="56" t="s">
        <v>19</v>
      </c>
      <c r="B14" s="50" t="s">
        <v>20</v>
      </c>
      <c r="C14" s="57">
        <v>139180</v>
      </c>
      <c r="D14" s="58">
        <v>219008</v>
      </c>
    </row>
    <row r="15" spans="1:4" ht="18" customHeight="1">
      <c r="A15" s="56" t="s">
        <v>21</v>
      </c>
      <c r="B15" s="50" t="s">
        <v>9</v>
      </c>
      <c r="C15" s="57">
        <v>0</v>
      </c>
      <c r="D15" s="58">
        <v>0</v>
      </c>
    </row>
    <row r="16" spans="1:4" ht="18" customHeight="1">
      <c r="A16" s="56" t="s">
        <v>22</v>
      </c>
      <c r="B16" s="50" t="s">
        <v>10</v>
      </c>
      <c r="C16" s="57">
        <v>100</v>
      </c>
      <c r="D16" s="58">
        <v>1955752</v>
      </c>
    </row>
    <row r="17" spans="1:4" ht="18" customHeight="1">
      <c r="A17" s="56" t="s">
        <v>16</v>
      </c>
      <c r="B17" s="50" t="s">
        <v>13</v>
      </c>
      <c r="C17" s="54" t="s">
        <v>13</v>
      </c>
      <c r="D17" s="55" t="s">
        <v>13</v>
      </c>
    </row>
    <row r="18" spans="1:4" ht="18" customHeight="1">
      <c r="A18" s="56" t="s">
        <v>23</v>
      </c>
      <c r="B18" s="50" t="s">
        <v>24</v>
      </c>
      <c r="C18" s="57">
        <v>0</v>
      </c>
      <c r="D18" s="58">
        <v>1067</v>
      </c>
    </row>
    <row r="19" spans="1:6" ht="18" customHeight="1">
      <c r="A19" s="56" t="s">
        <v>25</v>
      </c>
      <c r="B19" s="50" t="s">
        <v>11</v>
      </c>
      <c r="C19" s="57">
        <v>3149192</v>
      </c>
      <c r="D19" s="58">
        <v>725472</v>
      </c>
      <c r="E19" s="59">
        <f>C22+C25</f>
        <v>2659720</v>
      </c>
      <c r="F19" s="59">
        <f>D22+D25</f>
        <v>2677360</v>
      </c>
    </row>
    <row r="20" spans="1:4" ht="18" customHeight="1">
      <c r="A20" s="56" t="s">
        <v>16</v>
      </c>
      <c r="B20" s="50" t="s">
        <v>13</v>
      </c>
      <c r="C20" s="54" t="s">
        <v>13</v>
      </c>
      <c r="D20" s="55" t="s">
        <v>13</v>
      </c>
    </row>
    <row r="21" spans="1:4" ht="18" customHeight="1">
      <c r="A21" s="56" t="s">
        <v>23</v>
      </c>
      <c r="B21" s="50" t="s">
        <v>26</v>
      </c>
      <c r="C21" s="57">
        <v>4171</v>
      </c>
      <c r="D21" s="58">
        <v>1470</v>
      </c>
    </row>
    <row r="22" spans="1:4" ht="21.75" customHeight="1">
      <c r="A22" s="56" t="s">
        <v>27</v>
      </c>
      <c r="B22" s="50" t="s">
        <v>28</v>
      </c>
      <c r="C22" s="57">
        <v>2093552</v>
      </c>
      <c r="D22" s="58">
        <v>2428223</v>
      </c>
    </row>
    <row r="23" spans="1:4" ht="15" customHeight="1">
      <c r="A23" s="56" t="s">
        <v>16</v>
      </c>
      <c r="B23" s="50" t="s">
        <v>13</v>
      </c>
      <c r="C23" s="54" t="s">
        <v>13</v>
      </c>
      <c r="D23" s="55" t="s">
        <v>13</v>
      </c>
    </row>
    <row r="24" spans="1:4" ht="18" customHeight="1">
      <c r="A24" s="56" t="s">
        <v>23</v>
      </c>
      <c r="B24" s="50" t="s">
        <v>29</v>
      </c>
      <c r="C24" s="57">
        <v>19736</v>
      </c>
      <c r="D24" s="58">
        <v>23807</v>
      </c>
    </row>
    <row r="25" spans="1:4" ht="18" customHeight="1">
      <c r="A25" s="56" t="s">
        <v>30</v>
      </c>
      <c r="B25" s="50" t="s">
        <v>31</v>
      </c>
      <c r="C25" s="57">
        <v>566168</v>
      </c>
      <c r="D25" s="58">
        <v>249137</v>
      </c>
    </row>
    <row r="26" spans="1:4" ht="18" customHeight="1">
      <c r="A26" s="56" t="s">
        <v>16</v>
      </c>
      <c r="B26" s="50" t="s">
        <v>13</v>
      </c>
      <c r="C26" s="54" t="s">
        <v>13</v>
      </c>
      <c r="D26" s="55" t="s">
        <v>13</v>
      </c>
    </row>
    <row r="27" spans="1:4" ht="18" customHeight="1">
      <c r="A27" s="56" t="s">
        <v>32</v>
      </c>
      <c r="B27" s="50" t="s">
        <v>33</v>
      </c>
      <c r="C27" s="57">
        <v>10250</v>
      </c>
      <c r="D27" s="58">
        <v>4573</v>
      </c>
    </row>
    <row r="28" spans="1:4" ht="18" customHeight="1">
      <c r="A28" s="56" t="s">
        <v>34</v>
      </c>
      <c r="B28" s="50" t="s">
        <v>35</v>
      </c>
      <c r="C28" s="57">
        <v>0</v>
      </c>
      <c r="D28" s="58">
        <v>0</v>
      </c>
    </row>
    <row r="29" spans="1:4" ht="18" customHeight="1">
      <c r="A29" s="56" t="s">
        <v>16</v>
      </c>
      <c r="B29" s="50" t="s">
        <v>13</v>
      </c>
      <c r="C29" s="54" t="s">
        <v>13</v>
      </c>
      <c r="D29" s="55" t="s">
        <v>13</v>
      </c>
    </row>
    <row r="30" spans="1:4" ht="18" customHeight="1">
      <c r="A30" s="56" t="s">
        <v>36</v>
      </c>
      <c r="B30" s="50" t="s">
        <v>37</v>
      </c>
      <c r="C30" s="57">
        <v>0</v>
      </c>
      <c r="D30" s="58">
        <v>0</v>
      </c>
    </row>
    <row r="31" spans="1:4" ht="18" customHeight="1">
      <c r="A31" s="56" t="s">
        <v>38</v>
      </c>
      <c r="B31" s="50" t="s">
        <v>39</v>
      </c>
      <c r="C31" s="57">
        <v>0</v>
      </c>
      <c r="D31" s="58">
        <v>48867</v>
      </c>
    </row>
    <row r="32" spans="1:4" ht="18" customHeight="1">
      <c r="A32" s="56" t="s">
        <v>40</v>
      </c>
      <c r="B32" s="50" t="s">
        <v>41</v>
      </c>
      <c r="C32" s="57">
        <v>17096</v>
      </c>
      <c r="D32" s="58">
        <v>4832</v>
      </c>
    </row>
    <row r="33" spans="1:4" ht="18" customHeight="1">
      <c r="A33" s="56" t="s">
        <v>42</v>
      </c>
      <c r="B33" s="50" t="s">
        <v>43</v>
      </c>
      <c r="C33" s="57">
        <v>869</v>
      </c>
      <c r="D33" s="58">
        <v>1150</v>
      </c>
    </row>
    <row r="34" spans="1:4" ht="18" customHeight="1">
      <c r="A34" s="56" t="s">
        <v>44</v>
      </c>
      <c r="B34" s="50" t="s">
        <v>45</v>
      </c>
      <c r="C34" s="57">
        <v>62240</v>
      </c>
      <c r="D34" s="58">
        <v>0</v>
      </c>
    </row>
    <row r="35" spans="1:7" ht="18" customHeight="1">
      <c r="A35" s="56" t="s">
        <v>46</v>
      </c>
      <c r="B35" s="50" t="s">
        <v>47</v>
      </c>
      <c r="C35" s="57">
        <v>33133</v>
      </c>
      <c r="D35" s="58">
        <v>36352</v>
      </c>
      <c r="E35" s="59">
        <f>C35+C36</f>
        <v>38494</v>
      </c>
      <c r="F35" s="59">
        <f>D35+D36</f>
        <v>42444</v>
      </c>
      <c r="G35" s="60"/>
    </row>
    <row r="36" spans="1:7" ht="18" customHeight="1">
      <c r="A36" s="56" t="s">
        <v>48</v>
      </c>
      <c r="B36" s="50" t="s">
        <v>49</v>
      </c>
      <c r="C36" s="57">
        <v>5361</v>
      </c>
      <c r="D36" s="58">
        <v>6092</v>
      </c>
      <c r="E36" s="59">
        <f>C37+C32+C33+C38+C57+C59+C60+C34</f>
        <v>228538</v>
      </c>
      <c r="F36" s="59">
        <f>D37+D32+D33+D38+D57+D59+D60</f>
        <v>94986</v>
      </c>
      <c r="G36" s="45" t="s">
        <v>332</v>
      </c>
    </row>
    <row r="37" spans="1:4" ht="18" customHeight="1">
      <c r="A37" s="56" t="s">
        <v>50</v>
      </c>
      <c r="B37" s="50" t="s">
        <v>51</v>
      </c>
      <c r="C37" s="57">
        <v>5084</v>
      </c>
      <c r="D37" s="58">
        <v>6448</v>
      </c>
    </row>
    <row r="38" spans="1:4" ht="18" customHeight="1">
      <c r="A38" s="56" t="s">
        <v>52</v>
      </c>
      <c r="B38" s="50" t="s">
        <v>53</v>
      </c>
      <c r="C38" s="61">
        <v>54452</v>
      </c>
      <c r="D38" s="62">
        <v>12399</v>
      </c>
    </row>
    <row r="39" spans="1:4" ht="18" customHeight="1">
      <c r="A39" s="63" t="s">
        <v>16</v>
      </c>
      <c r="B39" s="64" t="s">
        <v>13</v>
      </c>
      <c r="C39" s="65" t="s">
        <v>13</v>
      </c>
      <c r="D39" s="66" t="s">
        <v>13</v>
      </c>
    </row>
    <row r="40" spans="1:4" ht="18" customHeight="1">
      <c r="A40" s="67" t="s">
        <v>54</v>
      </c>
      <c r="B40" s="68" t="s">
        <v>55</v>
      </c>
      <c r="C40" s="69">
        <v>6000</v>
      </c>
      <c r="D40" s="70">
        <v>75</v>
      </c>
    </row>
    <row r="41" spans="1:4" ht="18" customHeight="1">
      <c r="A41" s="67" t="s">
        <v>56</v>
      </c>
      <c r="B41" s="71" t="s">
        <v>57</v>
      </c>
      <c r="C41" s="69">
        <v>0</v>
      </c>
      <c r="D41" s="70">
        <v>75</v>
      </c>
    </row>
    <row r="42" spans="1:4" ht="18" customHeight="1">
      <c r="A42" s="67" t="s">
        <v>58</v>
      </c>
      <c r="B42" s="71" t="s">
        <v>59</v>
      </c>
      <c r="C42" s="69">
        <v>6000</v>
      </c>
      <c r="D42" s="70">
        <v>0</v>
      </c>
    </row>
    <row r="43" spans="1:4" ht="18" customHeight="1">
      <c r="A43" s="67" t="s">
        <v>60</v>
      </c>
      <c r="B43" s="71" t="s">
        <v>61</v>
      </c>
      <c r="C43" s="69">
        <v>390</v>
      </c>
      <c r="D43" s="70">
        <v>810</v>
      </c>
    </row>
    <row r="44" spans="1:4" ht="18" customHeight="1">
      <c r="A44" s="67" t="s">
        <v>62</v>
      </c>
      <c r="B44" s="71" t="s">
        <v>63</v>
      </c>
      <c r="C44" s="69">
        <v>39025</v>
      </c>
      <c r="D44" s="70">
        <v>0</v>
      </c>
    </row>
    <row r="45" spans="1:4" ht="18" customHeight="1">
      <c r="A45" s="67" t="s">
        <v>64</v>
      </c>
      <c r="B45" s="71" t="s">
        <v>65</v>
      </c>
      <c r="C45" s="69">
        <v>79</v>
      </c>
      <c r="D45" s="70">
        <v>3121</v>
      </c>
    </row>
    <row r="46" spans="1:4" ht="18" customHeight="1">
      <c r="A46" s="67" t="s">
        <v>66</v>
      </c>
      <c r="B46" s="71" t="s">
        <v>67</v>
      </c>
      <c r="C46" s="69">
        <v>5205</v>
      </c>
      <c r="D46" s="70">
        <v>6583</v>
      </c>
    </row>
    <row r="47" spans="1:4" ht="18" customHeight="1">
      <c r="A47" s="67" t="s">
        <v>68</v>
      </c>
      <c r="B47" s="71" t="s">
        <v>69</v>
      </c>
      <c r="C47" s="69">
        <v>3753</v>
      </c>
      <c r="D47" s="70">
        <v>1810</v>
      </c>
    </row>
    <row r="48" spans="1:4" ht="18" customHeight="1">
      <c r="A48" s="67" t="s">
        <v>70</v>
      </c>
      <c r="B48" s="71" t="s">
        <v>71</v>
      </c>
      <c r="C48" s="69">
        <v>0</v>
      </c>
      <c r="D48" s="70">
        <v>0</v>
      </c>
    </row>
    <row r="49" spans="1:4" ht="18" customHeight="1">
      <c r="A49" s="67" t="s">
        <v>72</v>
      </c>
      <c r="B49" s="71" t="s">
        <v>73</v>
      </c>
      <c r="C49" s="69">
        <v>0</v>
      </c>
      <c r="D49" s="70">
        <v>0</v>
      </c>
    </row>
    <row r="50" spans="1:4" ht="18" customHeight="1">
      <c r="A50" s="67" t="s">
        <v>74</v>
      </c>
      <c r="B50" s="71" t="s">
        <v>75</v>
      </c>
      <c r="C50" s="69">
        <v>0</v>
      </c>
      <c r="D50" s="70">
        <v>0</v>
      </c>
    </row>
    <row r="51" spans="1:4" ht="18" customHeight="1">
      <c r="A51" s="67" t="s">
        <v>76</v>
      </c>
      <c r="B51" s="71" t="s">
        <v>77</v>
      </c>
      <c r="C51" s="69">
        <v>0</v>
      </c>
      <c r="D51" s="70">
        <v>0</v>
      </c>
    </row>
    <row r="52" spans="1:4" ht="18" customHeight="1">
      <c r="A52" s="67" t="s">
        <v>16</v>
      </c>
      <c r="B52" s="71" t="s">
        <v>13</v>
      </c>
      <c r="C52" s="65" t="s">
        <v>13</v>
      </c>
      <c r="D52" s="72" t="s">
        <v>13</v>
      </c>
    </row>
    <row r="53" spans="1:4" ht="18" customHeight="1">
      <c r="A53" s="67" t="s">
        <v>78</v>
      </c>
      <c r="B53" s="71" t="s">
        <v>79</v>
      </c>
      <c r="C53" s="69">
        <v>0</v>
      </c>
      <c r="D53" s="70">
        <v>0</v>
      </c>
    </row>
    <row r="54" spans="1:4" ht="18" customHeight="1">
      <c r="A54" s="67" t="s">
        <v>80</v>
      </c>
      <c r="B54" s="71" t="s">
        <v>81</v>
      </c>
      <c r="C54" s="69">
        <v>0</v>
      </c>
      <c r="D54" s="70">
        <v>0</v>
      </c>
    </row>
    <row r="55" spans="1:4" ht="18" customHeight="1">
      <c r="A55" s="67" t="s">
        <v>82</v>
      </c>
      <c r="B55" s="71" t="s">
        <v>83</v>
      </c>
      <c r="C55" s="69">
        <v>0</v>
      </c>
      <c r="D55" s="70">
        <v>0</v>
      </c>
    </row>
    <row r="56" spans="1:4" ht="18" customHeight="1">
      <c r="A56" s="67" t="s">
        <v>84</v>
      </c>
      <c r="B56" s="71" t="s">
        <v>85</v>
      </c>
      <c r="C56" s="69">
        <v>0</v>
      </c>
      <c r="D56" s="70">
        <v>0</v>
      </c>
    </row>
    <row r="57" spans="1:4" ht="18" customHeight="1">
      <c r="A57" s="67" t="s">
        <v>86</v>
      </c>
      <c r="B57" s="71" t="s">
        <v>87</v>
      </c>
      <c r="C57" s="69">
        <v>23169</v>
      </c>
      <c r="D57" s="70">
        <v>25659</v>
      </c>
    </row>
    <row r="58" spans="1:4" ht="18" customHeight="1">
      <c r="A58" s="67" t="s">
        <v>88</v>
      </c>
      <c r="B58" s="71" t="s">
        <v>89</v>
      </c>
      <c r="C58" s="69">
        <v>0</v>
      </c>
      <c r="D58" s="70">
        <v>0</v>
      </c>
    </row>
    <row r="59" spans="1:6" ht="18" customHeight="1">
      <c r="A59" s="67" t="s">
        <v>90</v>
      </c>
      <c r="B59" s="71" t="s">
        <v>91</v>
      </c>
      <c r="C59" s="69">
        <v>4899</v>
      </c>
      <c r="D59" s="70">
        <v>12131</v>
      </c>
      <c r="E59" s="59">
        <f>C60+C59+C38+C37+C34+C33+C32</f>
        <v>205369</v>
      </c>
      <c r="F59" s="59">
        <f>D60+D59+D38+D37+D34+D33+D32</f>
        <v>69327</v>
      </c>
    </row>
    <row r="60" spans="1:4" ht="18" customHeight="1">
      <c r="A60" s="67" t="s">
        <v>92</v>
      </c>
      <c r="B60" s="71" t="s">
        <v>93</v>
      </c>
      <c r="C60" s="69">
        <v>60729</v>
      </c>
      <c r="D60" s="70">
        <v>32367</v>
      </c>
    </row>
    <row r="61" spans="1:8" ht="15">
      <c r="A61" s="73" t="s">
        <v>94</v>
      </c>
      <c r="B61" s="71" t="s">
        <v>95</v>
      </c>
      <c r="C61" s="69">
        <v>6215227</v>
      </c>
      <c r="D61" s="70">
        <v>5763893</v>
      </c>
      <c r="E61" s="74" t="e">
        <f>#REF!</f>
        <v>#REF!</v>
      </c>
      <c r="F61" s="59" t="e">
        <f>E61-C61</f>
        <v>#REF!</v>
      </c>
      <c r="H61" s="75">
        <v>6215227079.250001</v>
      </c>
    </row>
    <row r="62" spans="1:4" ht="18" customHeight="1">
      <c r="A62" s="76" t="s">
        <v>96</v>
      </c>
      <c r="B62" s="71" t="s">
        <v>13</v>
      </c>
      <c r="C62" s="65" t="s">
        <v>13</v>
      </c>
      <c r="D62" s="72" t="s">
        <v>13</v>
      </c>
    </row>
    <row r="63" spans="1:4" ht="18" customHeight="1">
      <c r="A63" s="67" t="s">
        <v>97</v>
      </c>
      <c r="B63" s="71" t="s">
        <v>98</v>
      </c>
      <c r="C63" s="69">
        <v>0</v>
      </c>
      <c r="D63" s="70">
        <v>0</v>
      </c>
    </row>
    <row r="64" spans="1:4" ht="18" customHeight="1">
      <c r="A64" s="67" t="s">
        <v>99</v>
      </c>
      <c r="B64" s="71" t="s">
        <v>100</v>
      </c>
      <c r="C64" s="69">
        <v>0</v>
      </c>
      <c r="D64" s="70">
        <v>0</v>
      </c>
    </row>
    <row r="65" spans="1:4" ht="18" customHeight="1">
      <c r="A65" s="67" t="s">
        <v>101</v>
      </c>
      <c r="B65" s="71" t="s">
        <v>102</v>
      </c>
      <c r="C65" s="69">
        <v>0</v>
      </c>
      <c r="D65" s="70">
        <v>0</v>
      </c>
    </row>
    <row r="66" spans="1:4" ht="18" customHeight="1">
      <c r="A66" s="67" t="s">
        <v>103</v>
      </c>
      <c r="B66" s="71" t="s">
        <v>104</v>
      </c>
      <c r="C66" s="69">
        <v>0</v>
      </c>
      <c r="D66" s="70">
        <v>0</v>
      </c>
    </row>
    <row r="67" spans="1:5" ht="18" customHeight="1">
      <c r="A67" s="67" t="s">
        <v>105</v>
      </c>
      <c r="B67" s="71" t="s">
        <v>106</v>
      </c>
      <c r="C67" s="69">
        <v>4584</v>
      </c>
      <c r="D67" s="70">
        <v>5673</v>
      </c>
      <c r="E67" s="77" t="e">
        <f>#REF!</f>
        <v>#REF!</v>
      </c>
    </row>
    <row r="68" spans="1:4" ht="18" customHeight="1">
      <c r="A68" s="67" t="s">
        <v>107</v>
      </c>
      <c r="B68" s="71" t="s">
        <v>108</v>
      </c>
      <c r="C68" s="69">
        <v>0</v>
      </c>
      <c r="D68" s="70">
        <v>0</v>
      </c>
    </row>
    <row r="69" spans="1:4" ht="18" customHeight="1">
      <c r="A69" s="67" t="s">
        <v>109</v>
      </c>
      <c r="B69" s="71" t="s">
        <v>110</v>
      </c>
      <c r="C69" s="69">
        <v>6419</v>
      </c>
      <c r="D69" s="70">
        <v>15212</v>
      </c>
    </row>
    <row r="70" spans="1:5" ht="18" customHeight="1">
      <c r="A70" s="67" t="s">
        <v>111</v>
      </c>
      <c r="B70" s="71" t="s">
        <v>112</v>
      </c>
      <c r="C70" s="78">
        <v>772</v>
      </c>
      <c r="D70" s="70">
        <v>596</v>
      </c>
      <c r="E70" s="77" t="e">
        <f>#REF!+#REF!+#REF!</f>
        <v>#REF!</v>
      </c>
    </row>
    <row r="71" spans="1:4" ht="18" customHeight="1">
      <c r="A71" s="79" t="s">
        <v>16</v>
      </c>
      <c r="B71" s="71" t="s">
        <v>13</v>
      </c>
      <c r="C71" s="80" t="s">
        <v>13</v>
      </c>
      <c r="D71" s="81" t="s">
        <v>13</v>
      </c>
    </row>
    <row r="72" spans="1:4" ht="18" customHeight="1">
      <c r="A72" s="79" t="s">
        <v>113</v>
      </c>
      <c r="B72" s="82" t="s">
        <v>114</v>
      </c>
      <c r="C72" s="78">
        <v>0</v>
      </c>
      <c r="D72" s="70">
        <v>0</v>
      </c>
    </row>
    <row r="73" spans="1:4" ht="18" customHeight="1">
      <c r="A73" s="79" t="s">
        <v>115</v>
      </c>
      <c r="B73" s="71" t="s">
        <v>116</v>
      </c>
      <c r="C73" s="78">
        <v>0</v>
      </c>
      <c r="D73" s="70">
        <v>0</v>
      </c>
    </row>
    <row r="74" spans="1:4" ht="18" customHeight="1">
      <c r="A74" s="79" t="s">
        <v>117</v>
      </c>
      <c r="B74" s="71" t="s">
        <v>118</v>
      </c>
      <c r="C74" s="78">
        <v>0</v>
      </c>
      <c r="D74" s="70">
        <v>0</v>
      </c>
    </row>
    <row r="75" spans="1:4" ht="18" customHeight="1">
      <c r="A75" s="79" t="s">
        <v>119</v>
      </c>
      <c r="B75" s="71" t="s">
        <v>120</v>
      </c>
      <c r="C75" s="78">
        <v>0</v>
      </c>
      <c r="D75" s="70">
        <v>0</v>
      </c>
    </row>
    <row r="76" spans="1:4" ht="18" customHeight="1">
      <c r="A76" s="79" t="s">
        <v>121</v>
      </c>
      <c r="B76" s="71" t="s">
        <v>122</v>
      </c>
      <c r="C76" s="78">
        <v>0</v>
      </c>
      <c r="D76" s="70">
        <v>0</v>
      </c>
    </row>
    <row r="77" spans="1:4" ht="18" customHeight="1">
      <c r="A77" s="79" t="s">
        <v>123</v>
      </c>
      <c r="B77" s="71" t="s">
        <v>124</v>
      </c>
      <c r="C77" s="78">
        <v>0</v>
      </c>
      <c r="D77" s="70">
        <v>0</v>
      </c>
    </row>
    <row r="78" spans="1:5" ht="18" customHeight="1">
      <c r="A78" s="79" t="s">
        <v>125</v>
      </c>
      <c r="B78" s="71" t="s">
        <v>126</v>
      </c>
      <c r="C78" s="78">
        <v>560</v>
      </c>
      <c r="D78" s="70">
        <v>141</v>
      </c>
      <c r="E78" s="77" t="e">
        <f>#REF!</f>
        <v>#REF!</v>
      </c>
    </row>
    <row r="79" spans="1:4" ht="18" customHeight="1">
      <c r="A79" s="79" t="s">
        <v>127</v>
      </c>
      <c r="B79" s="71" t="s">
        <v>128</v>
      </c>
      <c r="C79" s="78">
        <v>102</v>
      </c>
      <c r="D79" s="70">
        <v>101</v>
      </c>
    </row>
    <row r="80" spans="1:4" ht="18" customHeight="1">
      <c r="A80" s="79" t="s">
        <v>129</v>
      </c>
      <c r="B80" s="71" t="s">
        <v>130</v>
      </c>
      <c r="C80" s="78">
        <v>0</v>
      </c>
      <c r="D80" s="70">
        <v>0</v>
      </c>
    </row>
    <row r="81" spans="1:4" ht="18" customHeight="1">
      <c r="A81" s="79" t="s">
        <v>131</v>
      </c>
      <c r="B81" s="71" t="s">
        <v>132</v>
      </c>
      <c r="C81" s="78">
        <v>110</v>
      </c>
      <c r="D81" s="70">
        <v>209</v>
      </c>
    </row>
    <row r="82" spans="1:4" ht="18" customHeight="1">
      <c r="A82" s="79" t="s">
        <v>133</v>
      </c>
      <c r="B82" s="71" t="s">
        <v>134</v>
      </c>
      <c r="C82" s="78">
        <v>0</v>
      </c>
      <c r="D82" s="70">
        <v>0</v>
      </c>
    </row>
    <row r="83" spans="1:4" ht="18" customHeight="1">
      <c r="A83" s="79" t="s">
        <v>135</v>
      </c>
      <c r="B83" s="71" t="s">
        <v>136</v>
      </c>
      <c r="C83" s="78">
        <v>0</v>
      </c>
      <c r="D83" s="70">
        <v>145</v>
      </c>
    </row>
    <row r="84" spans="1:4" ht="18" customHeight="1">
      <c r="A84" s="79" t="s">
        <v>76</v>
      </c>
      <c r="B84" s="71" t="s">
        <v>137</v>
      </c>
      <c r="C84" s="78">
        <v>0</v>
      </c>
      <c r="D84" s="70">
        <v>0</v>
      </c>
    </row>
    <row r="85" spans="1:4" ht="18" customHeight="1">
      <c r="A85" s="79" t="s">
        <v>16</v>
      </c>
      <c r="B85" s="71" t="s">
        <v>13</v>
      </c>
      <c r="C85" s="80" t="s">
        <v>13</v>
      </c>
      <c r="D85" s="72" t="s">
        <v>13</v>
      </c>
    </row>
    <row r="86" spans="1:4" ht="18" customHeight="1">
      <c r="A86" s="79" t="s">
        <v>138</v>
      </c>
      <c r="B86" s="71" t="s">
        <v>139</v>
      </c>
      <c r="C86" s="78">
        <v>0</v>
      </c>
      <c r="D86" s="70">
        <v>0</v>
      </c>
    </row>
    <row r="87" spans="1:4" ht="18" customHeight="1">
      <c r="A87" s="79" t="s">
        <v>140</v>
      </c>
      <c r="B87" s="71" t="s">
        <v>141</v>
      </c>
      <c r="C87" s="78">
        <v>0</v>
      </c>
      <c r="D87" s="70">
        <v>0</v>
      </c>
    </row>
    <row r="88" spans="1:4" ht="18" customHeight="1">
      <c r="A88" s="79" t="s">
        <v>142</v>
      </c>
      <c r="B88" s="71" t="s">
        <v>143</v>
      </c>
      <c r="C88" s="78">
        <v>0</v>
      </c>
      <c r="D88" s="70">
        <v>0</v>
      </c>
    </row>
    <row r="89" spans="1:4" ht="18" customHeight="1">
      <c r="A89" s="79" t="s">
        <v>144</v>
      </c>
      <c r="B89" s="71" t="s">
        <v>145</v>
      </c>
      <c r="C89" s="78">
        <v>0</v>
      </c>
      <c r="D89" s="70">
        <v>0</v>
      </c>
    </row>
    <row r="90" spans="1:4" ht="18" customHeight="1">
      <c r="A90" s="79" t="s">
        <v>146</v>
      </c>
      <c r="B90" s="71" t="s">
        <v>147</v>
      </c>
      <c r="C90" s="78">
        <v>0</v>
      </c>
      <c r="D90" s="70">
        <v>0</v>
      </c>
    </row>
    <row r="91" spans="1:5" ht="18" customHeight="1">
      <c r="A91" s="79" t="s">
        <v>148</v>
      </c>
      <c r="B91" s="71" t="s">
        <v>149</v>
      </c>
      <c r="C91" s="78">
        <v>11468</v>
      </c>
      <c r="D91" s="70">
        <v>10023</v>
      </c>
      <c r="E91" s="77" t="e">
        <f>#REF!</f>
        <v>#REF!</v>
      </c>
    </row>
    <row r="92" spans="1:5" ht="18" customHeight="1">
      <c r="A92" s="79" t="s">
        <v>150</v>
      </c>
      <c r="B92" s="71" t="s">
        <v>151</v>
      </c>
      <c r="C92" s="78">
        <v>25</v>
      </c>
      <c r="D92" s="70">
        <v>5022</v>
      </c>
      <c r="E92" s="77" t="e">
        <f>#REF!</f>
        <v>#REF!</v>
      </c>
    </row>
    <row r="93" spans="1:5" ht="18" customHeight="1">
      <c r="A93" s="79" t="s">
        <v>152</v>
      </c>
      <c r="B93" s="71" t="s">
        <v>153</v>
      </c>
      <c r="C93" s="78">
        <v>51</v>
      </c>
      <c r="D93" s="70">
        <v>10</v>
      </c>
      <c r="E93" s="77" t="e">
        <f>0+#REF!+#REF!</f>
        <v>#REF!</v>
      </c>
    </row>
    <row r="94" spans="1:5" ht="18" customHeight="1">
      <c r="A94" s="79" t="s">
        <v>154</v>
      </c>
      <c r="B94" s="71" t="s">
        <v>155</v>
      </c>
      <c r="C94" s="78">
        <v>290609</v>
      </c>
      <c r="D94" s="70">
        <v>7</v>
      </c>
      <c r="E94" s="77" t="e">
        <f>#REF!</f>
        <v>#REF!</v>
      </c>
    </row>
    <row r="95" spans="1:4" ht="19.5" customHeight="1">
      <c r="A95" s="83" t="s">
        <v>156</v>
      </c>
      <c r="B95" s="71" t="s">
        <v>157</v>
      </c>
      <c r="C95" s="78">
        <v>313928</v>
      </c>
      <c r="D95" s="70">
        <v>36543</v>
      </c>
    </row>
    <row r="96" spans="1:4" ht="18" customHeight="1">
      <c r="A96" s="84" t="s">
        <v>158</v>
      </c>
      <c r="B96" s="71" t="s">
        <v>13</v>
      </c>
      <c r="C96" s="80" t="s">
        <v>13</v>
      </c>
      <c r="D96" s="72" t="s">
        <v>13</v>
      </c>
    </row>
    <row r="97" spans="1:5" ht="18" customHeight="1">
      <c r="A97" s="85" t="s">
        <v>159</v>
      </c>
      <c r="B97" s="71" t="s">
        <v>160</v>
      </c>
      <c r="C97" s="78">
        <v>3000000</v>
      </c>
      <c r="D97" s="70">
        <v>3000000</v>
      </c>
      <c r="E97" s="59">
        <f>C67+C69+C92+C93+C94+C70</f>
        <v>302460</v>
      </c>
    </row>
    <row r="98" spans="1:4" ht="18" customHeight="1">
      <c r="A98" s="79" t="s">
        <v>16</v>
      </c>
      <c r="B98" s="71" t="s">
        <v>13</v>
      </c>
      <c r="C98" s="80" t="s">
        <v>13</v>
      </c>
      <c r="D98" s="72" t="s">
        <v>13</v>
      </c>
    </row>
    <row r="99" spans="1:4" ht="18" customHeight="1">
      <c r="A99" s="79" t="s">
        <v>161</v>
      </c>
      <c r="B99" s="71" t="s">
        <v>162</v>
      </c>
      <c r="C99" s="78">
        <v>3000000</v>
      </c>
      <c r="D99" s="70">
        <v>3000000</v>
      </c>
    </row>
    <row r="100" spans="1:4" ht="18" customHeight="1">
      <c r="A100" s="79" t="s">
        <v>163</v>
      </c>
      <c r="B100" s="71" t="s">
        <v>164</v>
      </c>
      <c r="C100" s="78">
        <v>0</v>
      </c>
      <c r="D100" s="70">
        <v>0</v>
      </c>
    </row>
    <row r="101" spans="1:4" ht="18" customHeight="1">
      <c r="A101" s="79" t="s">
        <v>165</v>
      </c>
      <c r="B101" s="71" t="s">
        <v>166</v>
      </c>
      <c r="C101" s="78">
        <v>0</v>
      </c>
      <c r="D101" s="70">
        <v>0</v>
      </c>
    </row>
    <row r="102" spans="1:4" ht="18" customHeight="1">
      <c r="A102" s="86" t="s">
        <v>167</v>
      </c>
      <c r="B102" s="87" t="s">
        <v>168</v>
      </c>
      <c r="C102" s="88">
        <v>0</v>
      </c>
      <c r="D102" s="89">
        <v>0</v>
      </c>
    </row>
    <row r="103" spans="1:4" ht="18" customHeight="1">
      <c r="A103" s="90" t="s">
        <v>169</v>
      </c>
      <c r="B103" s="91" t="s">
        <v>170</v>
      </c>
      <c r="C103" s="92">
        <v>-68547</v>
      </c>
      <c r="D103" s="92">
        <v>61326</v>
      </c>
    </row>
    <row r="104" spans="1:4" ht="18" customHeight="1">
      <c r="A104" s="90" t="s">
        <v>16</v>
      </c>
      <c r="B104" s="93" t="s">
        <v>13</v>
      </c>
      <c r="C104" s="94" t="s">
        <v>13</v>
      </c>
      <c r="D104" s="94" t="s">
        <v>13</v>
      </c>
    </row>
    <row r="105" spans="1:4" ht="21.75" customHeight="1">
      <c r="A105" s="90" t="s">
        <v>171</v>
      </c>
      <c r="B105" s="93" t="s">
        <v>172</v>
      </c>
      <c r="C105" s="92">
        <v>-89667</v>
      </c>
      <c r="D105" s="92">
        <v>40206</v>
      </c>
    </row>
    <row r="106" spans="1:4" ht="18" customHeight="1">
      <c r="A106" s="90" t="s">
        <v>173</v>
      </c>
      <c r="B106" s="93" t="s">
        <v>174</v>
      </c>
      <c r="C106" s="92">
        <v>21120</v>
      </c>
      <c r="D106" s="92">
        <v>21120</v>
      </c>
    </row>
    <row r="107" spans="1:4" ht="22.5" customHeight="1">
      <c r="A107" s="90" t="s">
        <v>175</v>
      </c>
      <c r="B107" s="93" t="s">
        <v>176</v>
      </c>
      <c r="C107" s="92">
        <v>0</v>
      </c>
      <c r="D107" s="92">
        <v>0</v>
      </c>
    </row>
    <row r="108" spans="1:4" ht="18" customHeight="1">
      <c r="A108" s="90" t="s">
        <v>177</v>
      </c>
      <c r="B108" s="93" t="s">
        <v>178</v>
      </c>
      <c r="C108" s="92">
        <v>0</v>
      </c>
      <c r="D108" s="92">
        <v>0</v>
      </c>
    </row>
    <row r="109" spans="1:4" ht="18" customHeight="1">
      <c r="A109" s="90" t="s">
        <v>179</v>
      </c>
      <c r="B109" s="93" t="s">
        <v>180</v>
      </c>
      <c r="C109" s="92">
        <v>2969846</v>
      </c>
      <c r="D109" s="92">
        <v>2666024</v>
      </c>
    </row>
    <row r="110" spans="1:4" ht="18" customHeight="1">
      <c r="A110" s="90" t="s">
        <v>16</v>
      </c>
      <c r="B110" s="93" t="s">
        <v>13</v>
      </c>
      <c r="C110" s="94" t="s">
        <v>13</v>
      </c>
      <c r="D110" s="94" t="s">
        <v>13</v>
      </c>
    </row>
    <row r="111" spans="1:4" ht="18" customHeight="1">
      <c r="A111" s="90" t="s">
        <v>181</v>
      </c>
      <c r="B111" s="93" t="s">
        <v>182</v>
      </c>
      <c r="C111" s="92">
        <v>2666024</v>
      </c>
      <c r="D111" s="92">
        <v>2608548</v>
      </c>
    </row>
    <row r="112" spans="1:4" ht="18" customHeight="1">
      <c r="A112" s="90" t="s">
        <v>183</v>
      </c>
      <c r="B112" s="93" t="s">
        <v>184</v>
      </c>
      <c r="C112" s="92">
        <v>303822</v>
      </c>
      <c r="D112" s="92">
        <v>57476</v>
      </c>
    </row>
    <row r="113" spans="1:4" ht="18" customHeight="1">
      <c r="A113" s="95" t="s">
        <v>185</v>
      </c>
      <c r="B113" s="93" t="s">
        <v>186</v>
      </c>
      <c r="C113" s="92">
        <v>5901299</v>
      </c>
      <c r="D113" s="92">
        <v>5727350</v>
      </c>
    </row>
    <row r="114" spans="1:4" ht="18" customHeight="1">
      <c r="A114" s="96" t="s">
        <v>187</v>
      </c>
      <c r="B114" s="93" t="s">
        <v>188</v>
      </c>
      <c r="C114" s="92">
        <v>6215227</v>
      </c>
      <c r="D114" s="92">
        <v>5763893</v>
      </c>
    </row>
    <row r="115" ht="15">
      <c r="C115" s="46">
        <f>C114-C61</f>
        <v>0</v>
      </c>
    </row>
    <row r="116" ht="14.25" customHeight="1">
      <c r="A116" s="97" t="s">
        <v>189</v>
      </c>
    </row>
    <row r="118" spans="1:4" ht="14.25" customHeight="1">
      <c r="A118" s="106" t="s">
        <v>13</v>
      </c>
      <c r="B118" s="107"/>
      <c r="C118" s="107"/>
      <c r="D118" s="108"/>
    </row>
    <row r="120" spans="1:4" ht="14.25" customHeight="1">
      <c r="A120" s="97" t="s">
        <v>190</v>
      </c>
      <c r="B120" s="98" t="s">
        <v>329</v>
      </c>
      <c r="C120" s="99"/>
      <c r="D120" s="48" t="s">
        <v>191</v>
      </c>
    </row>
    <row r="121" ht="23.25" customHeight="1"/>
    <row r="122" spans="1:4" ht="14.25" customHeight="1">
      <c r="A122" s="97" t="s">
        <v>192</v>
      </c>
      <c r="B122" s="98" t="s">
        <v>193</v>
      </c>
      <c r="C122" s="99"/>
      <c r="D122" s="48" t="s">
        <v>191</v>
      </c>
    </row>
    <row r="123" ht="18" customHeight="1"/>
    <row r="124" spans="1:3" ht="14.25" customHeight="1">
      <c r="A124" s="97" t="s">
        <v>194</v>
      </c>
      <c r="B124" s="98" t="s">
        <v>193</v>
      </c>
      <c r="C124" s="99"/>
    </row>
    <row r="125" ht="15.75" customHeight="1"/>
    <row r="126" spans="1:3" ht="14.25" customHeight="1">
      <c r="A126" s="97" t="s">
        <v>195</v>
      </c>
      <c r="B126" s="98" t="s">
        <v>196</v>
      </c>
      <c r="C126" s="99"/>
    </row>
    <row r="127" ht="18" customHeight="1"/>
  </sheetData>
  <sheetProtection/>
  <mergeCells count="8">
    <mergeCell ref="B124:C124"/>
    <mergeCell ref="B126:C126"/>
    <mergeCell ref="A1:D1"/>
    <mergeCell ref="A3:D3"/>
    <mergeCell ref="A5:C5"/>
    <mergeCell ref="A118:D118"/>
    <mergeCell ref="B120:C120"/>
    <mergeCell ref="B122:C122"/>
  </mergeCells>
  <printOptions/>
  <pageMargins left="0" right="0" top="0" bottom="0" header="0.31496062992125984" footer="0.31496062992125984"/>
  <pageSetup fitToHeight="0" fitToWidth="1" horizontalDpi="600" verticalDpi="600" orientation="portrait" paperSize="9" scale="92" r:id="rId1"/>
  <rowBreaks count="1" manualBreakCount="1"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="160" zoomScaleSheetLayoutView="160" workbookViewId="0" topLeftCell="A100">
      <selection activeCell="D103" sqref="D103"/>
    </sheetView>
  </sheetViews>
  <sheetFormatPr defaultColWidth="9.140625" defaultRowHeight="15"/>
  <cols>
    <col min="1" max="1" width="56.8515625" style="1" customWidth="1"/>
    <col min="2" max="2" width="10.7109375" style="1" customWidth="1"/>
    <col min="3" max="3" width="17.00390625" style="29" customWidth="1"/>
    <col min="4" max="4" width="17.00390625" style="30" customWidth="1"/>
    <col min="5" max="6" width="17.00390625" style="29" customWidth="1"/>
    <col min="7" max="7" width="0" style="1" hidden="1" customWidth="1"/>
    <col min="8" max="8" width="10.8515625" style="1" hidden="1" customWidth="1"/>
    <col min="9" max="9" width="12.00390625" style="1" hidden="1" customWidth="1"/>
    <col min="10" max="16384" width="9.140625" style="1" customWidth="1"/>
  </cols>
  <sheetData>
    <row r="1" spans="1:6" ht="11.25" customHeight="1">
      <c r="A1" s="111" t="s">
        <v>197</v>
      </c>
      <c r="B1" s="112"/>
      <c r="C1" s="112"/>
      <c r="D1" s="112"/>
      <c r="E1" s="28"/>
      <c r="F1" s="28"/>
    </row>
    <row r="2" ht="11.25" customHeight="1"/>
    <row r="3" spans="2:6" ht="14.25" customHeight="1">
      <c r="B3" s="113" t="s">
        <v>1</v>
      </c>
      <c r="C3" s="114"/>
      <c r="D3" s="114"/>
      <c r="E3" s="31"/>
      <c r="F3" s="31"/>
    </row>
    <row r="4" ht="15.75" customHeight="1"/>
    <row r="5" spans="1:3" ht="15" customHeight="1">
      <c r="A5" s="115" t="s">
        <v>2</v>
      </c>
      <c r="B5" s="112"/>
      <c r="C5" s="112"/>
    </row>
    <row r="7" ht="14.25" customHeight="1"/>
    <row r="8" spans="1:6" ht="48.75" customHeight="1">
      <c r="A8" s="8" t="s">
        <v>198</v>
      </c>
      <c r="B8" s="9" t="s">
        <v>5</v>
      </c>
      <c r="C8" s="32" t="s">
        <v>199</v>
      </c>
      <c r="D8" s="33" t="s">
        <v>200</v>
      </c>
      <c r="E8" s="34" t="s">
        <v>333</v>
      </c>
      <c r="F8" s="34" t="s">
        <v>334</v>
      </c>
    </row>
    <row r="9" spans="1:6" ht="14.25" customHeight="1">
      <c r="A9" s="8" t="s">
        <v>8</v>
      </c>
      <c r="B9" s="9" t="s">
        <v>9</v>
      </c>
      <c r="C9" s="35" t="s">
        <v>10</v>
      </c>
      <c r="D9" s="36" t="s">
        <v>11</v>
      </c>
      <c r="E9" s="37">
        <v>5</v>
      </c>
      <c r="F9" s="37">
        <v>6</v>
      </c>
    </row>
    <row r="10" spans="1:8" ht="18" customHeight="1">
      <c r="A10" s="10" t="s">
        <v>201</v>
      </c>
      <c r="B10" s="11" t="s">
        <v>15</v>
      </c>
      <c r="C10" s="38">
        <v>56183</v>
      </c>
      <c r="D10" s="39">
        <v>248220</v>
      </c>
      <c r="E10" s="38">
        <v>92761.90832</v>
      </c>
      <c r="F10" s="38">
        <v>306620.73763999995</v>
      </c>
      <c r="G10" s="1">
        <f>D12+D13+D14+D27</f>
        <v>248220</v>
      </c>
      <c r="H10" s="1" t="e">
        <f>#REF!+#REF!+#REF!+#REF!</f>
        <v>#REF!</v>
      </c>
    </row>
    <row r="11" spans="1:6" ht="18" customHeight="1">
      <c r="A11" s="3" t="s">
        <v>202</v>
      </c>
      <c r="B11" s="11" t="s">
        <v>13</v>
      </c>
      <c r="C11" s="40" t="s">
        <v>13</v>
      </c>
      <c r="D11" s="41" t="s">
        <v>13</v>
      </c>
      <c r="E11" s="42">
        <v>0</v>
      </c>
      <c r="F11" s="42">
        <v>0</v>
      </c>
    </row>
    <row r="12" spans="1:6" ht="18" customHeight="1">
      <c r="A12" s="12" t="s">
        <v>203</v>
      </c>
      <c r="B12" s="11" t="s">
        <v>18</v>
      </c>
      <c r="C12" s="38">
        <v>0</v>
      </c>
      <c r="D12" s="39">
        <v>1</v>
      </c>
      <c r="E12" s="42">
        <v>1.29784</v>
      </c>
      <c r="F12" s="42">
        <v>1.74477</v>
      </c>
    </row>
    <row r="13" spans="1:6" ht="18" customHeight="1">
      <c r="A13" s="12" t="s">
        <v>204</v>
      </c>
      <c r="B13" s="11" t="s">
        <v>20</v>
      </c>
      <c r="C13" s="38">
        <v>0</v>
      </c>
      <c r="D13" s="39">
        <v>30945</v>
      </c>
      <c r="E13" s="42">
        <v>8780.47339</v>
      </c>
      <c r="F13" s="42">
        <v>53218.59415</v>
      </c>
    </row>
    <row r="14" spans="1:6" ht="18" customHeight="1">
      <c r="A14" s="12" t="s">
        <v>205</v>
      </c>
      <c r="B14" s="11" t="s">
        <v>206</v>
      </c>
      <c r="C14" s="38">
        <v>34525</v>
      </c>
      <c r="D14" s="39">
        <v>151188</v>
      </c>
      <c r="E14" s="42">
        <v>83207.53581</v>
      </c>
      <c r="F14" s="42">
        <v>234876.10674</v>
      </c>
    </row>
    <row r="15" spans="1:6" ht="18" customHeight="1">
      <c r="A15" s="3" t="s">
        <v>202</v>
      </c>
      <c r="B15" s="11" t="s">
        <v>13</v>
      </c>
      <c r="C15" s="40" t="s">
        <v>13</v>
      </c>
      <c r="D15" s="41" t="s">
        <v>13</v>
      </c>
      <c r="E15" s="43"/>
      <c r="F15" s="43"/>
    </row>
    <row r="16" spans="1:6" ht="21.75" customHeight="1">
      <c r="A16" s="12" t="s">
        <v>207</v>
      </c>
      <c r="B16" s="11" t="s">
        <v>208</v>
      </c>
      <c r="C16" s="38">
        <v>5127</v>
      </c>
      <c r="D16" s="39">
        <v>29873</v>
      </c>
      <c r="E16" s="42">
        <v>2896.33055</v>
      </c>
      <c r="F16" s="42">
        <v>20672.37386</v>
      </c>
    </row>
    <row r="17" spans="1:6" ht="18" customHeight="1">
      <c r="A17" s="3" t="s">
        <v>202</v>
      </c>
      <c r="B17" s="11" t="s">
        <v>13</v>
      </c>
      <c r="C17" s="40" t="s">
        <v>13</v>
      </c>
      <c r="D17" s="41" t="s">
        <v>13</v>
      </c>
      <c r="E17" s="43"/>
      <c r="F17" s="43"/>
    </row>
    <row r="18" spans="1:8" ht="21.75" customHeight="1">
      <c r="A18" s="12" t="s">
        <v>209</v>
      </c>
      <c r="B18" s="11" t="s">
        <v>210</v>
      </c>
      <c r="C18" s="38">
        <v>927</v>
      </c>
      <c r="D18" s="39">
        <v>927</v>
      </c>
      <c r="E18" s="42"/>
      <c r="F18" s="42">
        <v>2718.63021</v>
      </c>
      <c r="H18" s="25" t="e">
        <f>#REF!+#REF!</f>
        <v>#REF!</v>
      </c>
    </row>
    <row r="19" spans="1:6" ht="21.75" customHeight="1">
      <c r="A19" s="12" t="s">
        <v>211</v>
      </c>
      <c r="B19" s="11" t="s">
        <v>212</v>
      </c>
      <c r="C19" s="38">
        <v>961</v>
      </c>
      <c r="D19" s="39">
        <v>16106</v>
      </c>
      <c r="E19" s="42">
        <v>295.35802</v>
      </c>
      <c r="F19" s="42">
        <v>1801.18368</v>
      </c>
    </row>
    <row r="20" spans="1:8" ht="21.75" customHeight="1">
      <c r="A20" s="12" t="s">
        <v>213</v>
      </c>
      <c r="B20" s="11" t="s">
        <v>214</v>
      </c>
      <c r="C20" s="38">
        <v>29398</v>
      </c>
      <c r="D20" s="39">
        <v>121315</v>
      </c>
      <c r="E20" s="42">
        <v>80003.95121</v>
      </c>
      <c r="F20" s="42">
        <v>213896.47883</v>
      </c>
      <c r="H20" s="1" t="e">
        <f>#REF!-#REF!</f>
        <v>#REF!</v>
      </c>
    </row>
    <row r="21" spans="1:6" ht="18" customHeight="1">
      <c r="A21" s="3" t="s">
        <v>202</v>
      </c>
      <c r="B21" s="11" t="s">
        <v>13</v>
      </c>
      <c r="C21" s="40" t="s">
        <v>13</v>
      </c>
      <c r="D21" s="41" t="s">
        <v>13</v>
      </c>
      <c r="E21" s="43"/>
      <c r="F21" s="43"/>
    </row>
    <row r="22" spans="1:6" ht="29.25" customHeight="1">
      <c r="A22" s="12" t="s">
        <v>215</v>
      </c>
      <c r="B22" s="11" t="s">
        <v>216</v>
      </c>
      <c r="C22" s="38">
        <v>18851</v>
      </c>
      <c r="D22" s="39">
        <v>43040</v>
      </c>
      <c r="E22" s="42">
        <v>52588.67017</v>
      </c>
      <c r="F22" s="42">
        <v>60379.88848</v>
      </c>
    </row>
    <row r="23" spans="1:6" ht="21.75" customHeight="1">
      <c r="A23" s="13" t="s">
        <v>217</v>
      </c>
      <c r="B23" s="14" t="s">
        <v>218</v>
      </c>
      <c r="C23" s="38">
        <v>234</v>
      </c>
      <c r="D23" s="39">
        <v>7670</v>
      </c>
      <c r="E23" s="42">
        <v>687.23715</v>
      </c>
      <c r="F23" s="42">
        <v>4074.77486</v>
      </c>
    </row>
    <row r="24" spans="1:6" ht="21.75" customHeight="1">
      <c r="A24" s="15" t="s">
        <v>219</v>
      </c>
      <c r="B24" s="14" t="s">
        <v>220</v>
      </c>
      <c r="C24" s="38">
        <v>0</v>
      </c>
      <c r="D24" s="39">
        <v>0</v>
      </c>
      <c r="E24" s="42">
        <v>307.25405</v>
      </c>
      <c r="F24" s="42">
        <v>307.25405</v>
      </c>
    </row>
    <row r="25" spans="1:6" ht="18" customHeight="1">
      <c r="A25" s="4" t="s">
        <v>202</v>
      </c>
      <c r="B25" s="14" t="s">
        <v>13</v>
      </c>
      <c r="C25" s="40" t="s">
        <v>13</v>
      </c>
      <c r="D25" s="41" t="s">
        <v>13</v>
      </c>
      <c r="E25" s="43"/>
      <c r="F25" s="43"/>
    </row>
    <row r="26" spans="1:6" ht="21.75" customHeight="1">
      <c r="A26" s="15" t="s">
        <v>221</v>
      </c>
      <c r="B26" s="14" t="s">
        <v>222</v>
      </c>
      <c r="C26" s="38">
        <v>0</v>
      </c>
      <c r="D26" s="39">
        <v>0</v>
      </c>
      <c r="E26" s="42">
        <v>93.92072</v>
      </c>
      <c r="F26" s="42">
        <v>93.92072</v>
      </c>
    </row>
    <row r="27" spans="1:6" ht="18" customHeight="1">
      <c r="A27" s="15" t="s">
        <v>223</v>
      </c>
      <c r="B27" s="14" t="s">
        <v>224</v>
      </c>
      <c r="C27" s="38">
        <v>21658</v>
      </c>
      <c r="D27" s="39">
        <v>66086</v>
      </c>
      <c r="E27" s="42">
        <v>772.60128</v>
      </c>
      <c r="F27" s="42">
        <v>18524.29198</v>
      </c>
    </row>
    <row r="28" spans="1:6" ht="18" customHeight="1">
      <c r="A28" s="15" t="s">
        <v>225</v>
      </c>
      <c r="B28" s="14" t="s">
        <v>226</v>
      </c>
      <c r="C28" s="38">
        <v>0</v>
      </c>
      <c r="D28" s="39">
        <v>0</v>
      </c>
      <c r="E28" s="42"/>
      <c r="F28" s="42"/>
    </row>
    <row r="29" spans="1:6" ht="18" customHeight="1">
      <c r="A29" s="15" t="s">
        <v>227</v>
      </c>
      <c r="B29" s="17" t="s">
        <v>9</v>
      </c>
      <c r="C29" s="38">
        <v>53544</v>
      </c>
      <c r="D29" s="38">
        <v>73266</v>
      </c>
      <c r="E29" s="38">
        <v>6415.691989999999</v>
      </c>
      <c r="F29" s="38">
        <v>27556.861429999997</v>
      </c>
    </row>
    <row r="30" spans="1:6" ht="18" customHeight="1">
      <c r="A30" s="4" t="s">
        <v>16</v>
      </c>
      <c r="B30" s="18" t="s">
        <v>13</v>
      </c>
      <c r="C30" s="40" t="s">
        <v>13</v>
      </c>
      <c r="D30" s="41" t="s">
        <v>13</v>
      </c>
      <c r="E30" s="42">
        <v>0</v>
      </c>
      <c r="F30" s="42">
        <v>0</v>
      </c>
    </row>
    <row r="31" spans="1:6" ht="18" customHeight="1">
      <c r="A31" s="15" t="s">
        <v>228</v>
      </c>
      <c r="B31" s="18" t="s">
        <v>229</v>
      </c>
      <c r="C31" s="38">
        <v>6000</v>
      </c>
      <c r="D31" s="38">
        <v>7000</v>
      </c>
      <c r="E31" s="38">
        <v>0</v>
      </c>
      <c r="F31" s="38">
        <v>0</v>
      </c>
    </row>
    <row r="32" spans="1:6" ht="18" customHeight="1">
      <c r="A32" s="4" t="s">
        <v>16</v>
      </c>
      <c r="B32" s="18" t="s">
        <v>13</v>
      </c>
      <c r="C32" s="40" t="s">
        <v>13</v>
      </c>
      <c r="D32" s="41" t="s">
        <v>13</v>
      </c>
      <c r="E32" s="43"/>
      <c r="F32" s="43"/>
    </row>
    <row r="33" spans="1:6" ht="18" customHeight="1">
      <c r="A33" s="15" t="s">
        <v>230</v>
      </c>
      <c r="B33" s="18" t="s">
        <v>231</v>
      </c>
      <c r="C33" s="38">
        <v>0</v>
      </c>
      <c r="D33" s="39">
        <v>0</v>
      </c>
      <c r="E33" s="42"/>
      <c r="F33" s="42"/>
    </row>
    <row r="34" spans="1:8" ht="18" customHeight="1">
      <c r="A34" s="15" t="s">
        <v>232</v>
      </c>
      <c r="B34" s="18" t="s">
        <v>233</v>
      </c>
      <c r="C34" s="38">
        <v>6000</v>
      </c>
      <c r="D34" s="39">
        <v>7000</v>
      </c>
      <c r="E34" s="42"/>
      <c r="F34" s="42"/>
      <c r="H34" s="23">
        <f>SUM(D34:D42)</f>
        <v>73266</v>
      </c>
    </row>
    <row r="35" spans="1:6" ht="18" customHeight="1">
      <c r="A35" s="15" t="s">
        <v>234</v>
      </c>
      <c r="B35" s="18" t="s">
        <v>235</v>
      </c>
      <c r="C35" s="38">
        <v>390</v>
      </c>
      <c r="D35" s="39">
        <v>780</v>
      </c>
      <c r="E35" s="42">
        <v>1185</v>
      </c>
      <c r="F35" s="42">
        <v>3828.33333</v>
      </c>
    </row>
    <row r="36" spans="1:6" ht="18" customHeight="1">
      <c r="A36" s="15" t="s">
        <v>236</v>
      </c>
      <c r="B36" s="18" t="s">
        <v>237</v>
      </c>
      <c r="C36" s="38">
        <v>39026</v>
      </c>
      <c r="D36" s="39">
        <v>40934</v>
      </c>
      <c r="E36" s="42">
        <v>850</v>
      </c>
      <c r="F36" s="42">
        <v>1450.535</v>
      </c>
    </row>
    <row r="37" spans="1:6" ht="18" customHeight="1">
      <c r="A37" s="15" t="s">
        <v>238</v>
      </c>
      <c r="B37" s="18" t="s">
        <v>239</v>
      </c>
      <c r="C37" s="38">
        <v>4955</v>
      </c>
      <c r="D37" s="39">
        <v>9579</v>
      </c>
      <c r="E37" s="42">
        <v>1271.40461</v>
      </c>
      <c r="F37" s="42">
        <v>7556.58284</v>
      </c>
    </row>
    <row r="38" spans="1:6" ht="18" customHeight="1">
      <c r="A38" s="15" t="s">
        <v>240</v>
      </c>
      <c r="B38" s="18" t="s">
        <v>241</v>
      </c>
      <c r="C38" s="38">
        <v>32</v>
      </c>
      <c r="D38" s="39">
        <v>4698</v>
      </c>
      <c r="E38" s="42">
        <v>1049.34771</v>
      </c>
      <c r="F38" s="42">
        <v>2450.10559</v>
      </c>
    </row>
    <row r="39" spans="1:6" ht="18" customHeight="1">
      <c r="A39" s="15" t="s">
        <v>242</v>
      </c>
      <c r="B39" s="18" t="s">
        <v>243</v>
      </c>
      <c r="C39" s="38">
        <v>3141</v>
      </c>
      <c r="D39" s="39">
        <v>10275</v>
      </c>
      <c r="E39" s="42">
        <v>2059.93967</v>
      </c>
      <c r="F39" s="42">
        <v>12271.30467</v>
      </c>
    </row>
    <row r="40" spans="1:6" ht="18" customHeight="1">
      <c r="A40" s="15" t="s">
        <v>244</v>
      </c>
      <c r="B40" s="18" t="s">
        <v>245</v>
      </c>
      <c r="C40" s="38">
        <v>0</v>
      </c>
      <c r="D40" s="39">
        <v>0</v>
      </c>
      <c r="E40" s="42"/>
      <c r="F40" s="42"/>
    </row>
    <row r="41" spans="1:6" ht="18" customHeight="1">
      <c r="A41" s="15" t="s">
        <v>246</v>
      </c>
      <c r="B41" s="18" t="s">
        <v>247</v>
      </c>
      <c r="C41" s="38">
        <v>0</v>
      </c>
      <c r="D41" s="39">
        <v>0</v>
      </c>
      <c r="E41" s="42"/>
      <c r="F41" s="42"/>
    </row>
    <row r="42" spans="1:6" ht="18" customHeight="1">
      <c r="A42" s="15" t="s">
        <v>72</v>
      </c>
      <c r="B42" s="18" t="s">
        <v>248</v>
      </c>
      <c r="C42" s="38">
        <v>0</v>
      </c>
      <c r="D42" s="39">
        <v>0</v>
      </c>
      <c r="E42" s="42"/>
      <c r="F42" s="42"/>
    </row>
    <row r="43" spans="1:6" ht="18" customHeight="1">
      <c r="A43" s="15" t="s">
        <v>249</v>
      </c>
      <c r="B43" s="18" t="s">
        <v>10</v>
      </c>
      <c r="C43" s="38">
        <v>344</v>
      </c>
      <c r="D43" s="39">
        <v>1640</v>
      </c>
      <c r="E43" s="42">
        <v>200.08687</v>
      </c>
      <c r="F43" s="42">
        <v>5559.21668</v>
      </c>
    </row>
    <row r="44" spans="1:9" ht="35.25" customHeight="1">
      <c r="A44" s="15" t="s">
        <v>250</v>
      </c>
      <c r="B44" s="18" t="s">
        <v>11</v>
      </c>
      <c r="C44" s="38">
        <v>47010</v>
      </c>
      <c r="D44" s="39">
        <v>537453</v>
      </c>
      <c r="E44" s="42">
        <v>38197.20751</v>
      </c>
      <c r="F44" s="42">
        <v>294628.60848</v>
      </c>
      <c r="H44" s="24">
        <f>D44-D81</f>
        <v>91368</v>
      </c>
      <c r="I44" s="23" t="e">
        <f>#REF!-#REF!</f>
        <v>#REF!</v>
      </c>
    </row>
    <row r="45" spans="1:9" ht="18" customHeight="1">
      <c r="A45" s="15" t="s">
        <v>251</v>
      </c>
      <c r="B45" s="18" t="s">
        <v>28</v>
      </c>
      <c r="C45" s="38">
        <v>0</v>
      </c>
      <c r="D45" s="39">
        <v>8</v>
      </c>
      <c r="E45" s="42"/>
      <c r="F45" s="42"/>
      <c r="H45" s="1">
        <f>D45-D82</f>
        <v>-68</v>
      </c>
      <c r="I45" s="1" t="e">
        <f>#REF!-#REF!</f>
        <v>#REF!</v>
      </c>
    </row>
    <row r="46" spans="1:9" ht="18" customHeight="1">
      <c r="A46" s="15" t="s">
        <v>252</v>
      </c>
      <c r="B46" s="18" t="s">
        <v>31</v>
      </c>
      <c r="C46" s="38">
        <v>10556</v>
      </c>
      <c r="D46" s="39">
        <v>76523</v>
      </c>
      <c r="E46" s="42">
        <v>21686.77685</v>
      </c>
      <c r="F46" s="42">
        <v>103187.47706</v>
      </c>
      <c r="H46" s="1">
        <f>D46-D83</f>
        <v>-4023</v>
      </c>
      <c r="I46" s="1" t="e">
        <f>#REF!-#REF!</f>
        <v>#REF!</v>
      </c>
    </row>
    <row r="47" spans="1:9" ht="18" customHeight="1">
      <c r="A47" s="15" t="s">
        <v>253</v>
      </c>
      <c r="B47" s="18" t="s">
        <v>35</v>
      </c>
      <c r="C47" s="38">
        <v>0</v>
      </c>
      <c r="D47" s="39">
        <v>0</v>
      </c>
      <c r="E47" s="42"/>
      <c r="F47" s="42"/>
      <c r="I47" s="7" t="e">
        <f>I45+I46</f>
        <v>#REF!</v>
      </c>
    </row>
    <row r="48" spans="1:6" ht="18" customHeight="1">
      <c r="A48" s="15" t="s">
        <v>254</v>
      </c>
      <c r="B48" s="18" t="s">
        <v>39</v>
      </c>
      <c r="C48" s="38">
        <v>0</v>
      </c>
      <c r="D48" s="39">
        <v>2</v>
      </c>
      <c r="E48" s="42"/>
      <c r="F48" s="42"/>
    </row>
    <row r="49" spans="1:6" ht="18" customHeight="1">
      <c r="A49" s="15" t="s">
        <v>255</v>
      </c>
      <c r="B49" s="18" t="s">
        <v>41</v>
      </c>
      <c r="C49" s="38">
        <v>0</v>
      </c>
      <c r="D49" s="39">
        <v>0</v>
      </c>
      <c r="E49" s="42"/>
      <c r="F49" s="42"/>
    </row>
    <row r="50" spans="1:6" ht="18" customHeight="1">
      <c r="A50" s="15" t="s">
        <v>256</v>
      </c>
      <c r="B50" s="19" t="s">
        <v>43</v>
      </c>
      <c r="C50" s="38">
        <v>0</v>
      </c>
      <c r="D50" s="39">
        <v>0</v>
      </c>
      <c r="E50" s="42"/>
      <c r="F50" s="42"/>
    </row>
    <row r="51" spans="1:6" ht="18" customHeight="1">
      <c r="A51" s="4" t="s">
        <v>16</v>
      </c>
      <c r="B51" s="18" t="s">
        <v>13</v>
      </c>
      <c r="C51" s="40" t="s">
        <v>13</v>
      </c>
      <c r="D51" s="41" t="s">
        <v>13</v>
      </c>
      <c r="E51" s="42">
        <v>0</v>
      </c>
      <c r="F51" s="42">
        <v>0</v>
      </c>
    </row>
    <row r="52" spans="1:6" ht="18" customHeight="1">
      <c r="A52" s="15" t="s">
        <v>257</v>
      </c>
      <c r="B52" s="18" t="s">
        <v>258</v>
      </c>
      <c r="C52" s="38">
        <v>0</v>
      </c>
      <c r="D52" s="39">
        <v>0</v>
      </c>
      <c r="E52" s="42"/>
      <c r="F52" s="42"/>
    </row>
    <row r="53" spans="1:6" ht="18" customHeight="1">
      <c r="A53" s="15" t="s">
        <v>259</v>
      </c>
      <c r="B53" s="18" t="s">
        <v>260</v>
      </c>
      <c r="C53" s="38">
        <v>0</v>
      </c>
      <c r="D53" s="39">
        <v>0</v>
      </c>
      <c r="E53" s="42"/>
      <c r="F53" s="42"/>
    </row>
    <row r="54" spans="1:6" ht="18" customHeight="1">
      <c r="A54" s="15" t="s">
        <v>261</v>
      </c>
      <c r="B54" s="18" t="s">
        <v>262</v>
      </c>
      <c r="C54" s="38">
        <v>0</v>
      </c>
      <c r="D54" s="39">
        <v>0</v>
      </c>
      <c r="E54" s="42"/>
      <c r="F54" s="42"/>
    </row>
    <row r="55" spans="1:6" ht="18" customHeight="1">
      <c r="A55" s="15" t="s">
        <v>263</v>
      </c>
      <c r="B55" s="18" t="s">
        <v>264</v>
      </c>
      <c r="C55" s="38">
        <v>0</v>
      </c>
      <c r="D55" s="39">
        <v>0</v>
      </c>
      <c r="E55" s="42"/>
      <c r="F55" s="42"/>
    </row>
    <row r="56" spans="1:8" ht="21.75" customHeight="1">
      <c r="A56" s="15" t="s">
        <v>265</v>
      </c>
      <c r="B56" s="18" t="s">
        <v>45</v>
      </c>
      <c r="C56" s="38">
        <v>0</v>
      </c>
      <c r="D56" s="39">
        <v>51887</v>
      </c>
      <c r="E56" s="42">
        <v>561.55988</v>
      </c>
      <c r="F56" s="42">
        <v>997.53706</v>
      </c>
      <c r="H56" s="1">
        <f>D56-D93</f>
        <v>34264</v>
      </c>
    </row>
    <row r="57" spans="1:6" ht="18" customHeight="1">
      <c r="A57" s="15" t="s">
        <v>266</v>
      </c>
      <c r="B57" s="18" t="s">
        <v>47</v>
      </c>
      <c r="C57" s="38">
        <v>0</v>
      </c>
      <c r="D57" s="39">
        <v>14939</v>
      </c>
      <c r="E57" s="42">
        <v>124.10714</v>
      </c>
      <c r="F57" s="42">
        <v>744.64284</v>
      </c>
    </row>
    <row r="58" spans="1:8" ht="36" customHeight="1">
      <c r="A58" s="16" t="s">
        <v>267</v>
      </c>
      <c r="B58" s="18" t="s">
        <v>49</v>
      </c>
      <c r="C58" s="27">
        <v>167637</v>
      </c>
      <c r="D58" s="27">
        <v>1003938</v>
      </c>
      <c r="E58" s="27">
        <v>159947.33856</v>
      </c>
      <c r="F58" s="27">
        <v>739295.0811899999</v>
      </c>
      <c r="G58" s="26">
        <f>G10+G29+G43+G44+G45+G46+G47+G48+G49+G50+G56+G57</f>
        <v>248220</v>
      </c>
      <c r="H58" s="26" t="e">
        <f>H10+H29+H43+H44+H45+H46+H47+H48+H49+H50+H56+H57</f>
        <v>#REF!</v>
      </c>
    </row>
    <row r="59" spans="1:6" ht="18" customHeight="1">
      <c r="A59" s="15" t="s">
        <v>268</v>
      </c>
      <c r="B59" s="18" t="s">
        <v>51</v>
      </c>
      <c r="C59" s="27">
        <v>1230</v>
      </c>
      <c r="D59" s="27">
        <v>7432</v>
      </c>
      <c r="E59" s="27">
        <v>1305.50773</v>
      </c>
      <c r="F59" s="27">
        <v>7066.94559</v>
      </c>
    </row>
    <row r="60" spans="1:6" ht="18" customHeight="1">
      <c r="A60" s="4" t="s">
        <v>202</v>
      </c>
      <c r="B60" s="18" t="s">
        <v>13</v>
      </c>
      <c r="C60" s="40" t="s">
        <v>13</v>
      </c>
      <c r="D60" s="41" t="s">
        <v>13</v>
      </c>
      <c r="E60" s="42">
        <v>0</v>
      </c>
      <c r="F60" s="42">
        <v>0</v>
      </c>
    </row>
    <row r="61" spans="1:6" ht="18" customHeight="1">
      <c r="A61" s="15" t="s">
        <v>269</v>
      </c>
      <c r="B61" s="18" t="s">
        <v>270</v>
      </c>
      <c r="C61" s="38">
        <v>0</v>
      </c>
      <c r="D61" s="39">
        <v>0</v>
      </c>
      <c r="E61" s="42"/>
      <c r="F61" s="42"/>
    </row>
    <row r="62" spans="1:6" ht="18" customHeight="1">
      <c r="A62" s="15" t="s">
        <v>271</v>
      </c>
      <c r="B62" s="18" t="s">
        <v>272</v>
      </c>
      <c r="C62" s="38">
        <v>0</v>
      </c>
      <c r="D62" s="39">
        <v>0</v>
      </c>
      <c r="E62" s="42"/>
      <c r="F62" s="42"/>
    </row>
    <row r="63" spans="1:6" ht="18" customHeight="1">
      <c r="A63" s="15" t="s">
        <v>273</v>
      </c>
      <c r="B63" s="18" t="s">
        <v>274</v>
      </c>
      <c r="C63" s="38">
        <v>0</v>
      </c>
      <c r="D63" s="39">
        <v>15</v>
      </c>
      <c r="E63" s="42"/>
      <c r="F63" s="42"/>
    </row>
    <row r="64" spans="1:6" ht="18" customHeight="1">
      <c r="A64" s="15" t="s">
        <v>275</v>
      </c>
      <c r="B64" s="18" t="s">
        <v>276</v>
      </c>
      <c r="C64" s="38">
        <v>1230</v>
      </c>
      <c r="D64" s="39">
        <v>7417</v>
      </c>
      <c r="E64" s="42">
        <v>1305.50773</v>
      </c>
      <c r="F64" s="42">
        <v>7066.94559</v>
      </c>
    </row>
    <row r="65" spans="1:6" ht="18" customHeight="1">
      <c r="A65" s="15" t="s">
        <v>277</v>
      </c>
      <c r="B65" s="18" t="s">
        <v>53</v>
      </c>
      <c r="C65" s="27">
        <v>2542</v>
      </c>
      <c r="D65" s="27">
        <v>13492</v>
      </c>
      <c r="E65" s="27">
        <v>1924.60132</v>
      </c>
      <c r="F65" s="27">
        <v>12198.2406</v>
      </c>
    </row>
    <row r="66" spans="1:6" ht="18" customHeight="1">
      <c r="A66" s="4" t="s">
        <v>16</v>
      </c>
      <c r="B66" s="18" t="s">
        <v>13</v>
      </c>
      <c r="C66" s="40" t="s">
        <v>13</v>
      </c>
      <c r="D66" s="41" t="s">
        <v>13</v>
      </c>
      <c r="E66" s="42">
        <v>0</v>
      </c>
      <c r="F66" s="42">
        <v>0</v>
      </c>
    </row>
    <row r="67" spans="1:6" ht="18" customHeight="1">
      <c r="A67" s="15" t="s">
        <v>278</v>
      </c>
      <c r="B67" s="18" t="s">
        <v>55</v>
      </c>
      <c r="C67" s="38">
        <v>0</v>
      </c>
      <c r="D67" s="39">
        <v>0</v>
      </c>
      <c r="E67" s="42"/>
      <c r="F67" s="42"/>
    </row>
    <row r="68" spans="1:6" ht="18" customHeight="1">
      <c r="A68" s="15" t="s">
        <v>279</v>
      </c>
      <c r="B68" s="18" t="s">
        <v>61</v>
      </c>
      <c r="C68" s="38">
        <v>102</v>
      </c>
      <c r="D68" s="39">
        <v>488</v>
      </c>
      <c r="E68" s="42">
        <v>86.84159</v>
      </c>
      <c r="F68" s="42">
        <v>712.00294</v>
      </c>
    </row>
    <row r="69" spans="1:6" ht="18" customHeight="1">
      <c r="A69" s="15" t="s">
        <v>280</v>
      </c>
      <c r="B69" s="18" t="s">
        <v>63</v>
      </c>
      <c r="C69" s="38">
        <v>671</v>
      </c>
      <c r="D69" s="39">
        <v>1993</v>
      </c>
      <c r="E69" s="42">
        <v>164.37359</v>
      </c>
      <c r="F69" s="42">
        <v>1492.78292</v>
      </c>
    </row>
    <row r="70" spans="1:6" ht="18" customHeight="1">
      <c r="A70" s="15" t="s">
        <v>281</v>
      </c>
      <c r="B70" s="18" t="s">
        <v>65</v>
      </c>
      <c r="C70" s="38">
        <v>0</v>
      </c>
      <c r="D70" s="39">
        <v>0</v>
      </c>
      <c r="E70" s="42">
        <v>31.2625</v>
      </c>
      <c r="F70" s="42">
        <v>82.74</v>
      </c>
    </row>
    <row r="71" spans="1:6" ht="18" customHeight="1">
      <c r="A71" s="15" t="s">
        <v>282</v>
      </c>
      <c r="B71" s="18" t="s">
        <v>67</v>
      </c>
      <c r="C71" s="38">
        <v>0</v>
      </c>
      <c r="D71" s="39">
        <v>0</v>
      </c>
      <c r="E71" s="42"/>
      <c r="F71" s="42"/>
    </row>
    <row r="72" spans="1:6" ht="18" customHeight="1">
      <c r="A72" s="15" t="s">
        <v>283</v>
      </c>
      <c r="B72" s="19" t="s">
        <v>69</v>
      </c>
      <c r="C72" s="38">
        <v>1769</v>
      </c>
      <c r="D72" s="39">
        <v>11011</v>
      </c>
      <c r="E72" s="42">
        <v>1642.12364</v>
      </c>
      <c r="F72" s="42">
        <v>9910.71474</v>
      </c>
    </row>
    <row r="73" spans="1:6" ht="18" customHeight="1">
      <c r="A73" s="15" t="s">
        <v>284</v>
      </c>
      <c r="B73" s="18" t="s">
        <v>77</v>
      </c>
      <c r="C73" s="38">
        <v>0</v>
      </c>
      <c r="D73" s="39">
        <v>0</v>
      </c>
      <c r="E73" s="42"/>
      <c r="F73" s="42"/>
    </row>
    <row r="74" spans="1:6" ht="18" customHeight="1">
      <c r="A74" s="4" t="s">
        <v>16</v>
      </c>
      <c r="B74" s="18" t="s">
        <v>13</v>
      </c>
      <c r="C74" s="40" t="s">
        <v>13</v>
      </c>
      <c r="D74" s="41" t="s">
        <v>13</v>
      </c>
      <c r="E74" s="42">
        <v>0</v>
      </c>
      <c r="F74" s="42">
        <v>0</v>
      </c>
    </row>
    <row r="75" spans="1:6" ht="18" customHeight="1">
      <c r="A75" s="15" t="s">
        <v>285</v>
      </c>
      <c r="B75" s="18" t="s">
        <v>79</v>
      </c>
      <c r="C75" s="38">
        <v>0</v>
      </c>
      <c r="D75" s="39">
        <v>0</v>
      </c>
      <c r="E75" s="42"/>
      <c r="F75" s="42"/>
    </row>
    <row r="76" spans="1:6" ht="18" customHeight="1">
      <c r="A76" s="15" t="s">
        <v>286</v>
      </c>
      <c r="B76" s="18" t="s">
        <v>81</v>
      </c>
      <c r="C76" s="38">
        <v>0</v>
      </c>
      <c r="D76" s="39">
        <v>0</v>
      </c>
      <c r="E76" s="42"/>
      <c r="F76" s="42"/>
    </row>
    <row r="77" spans="1:6" ht="18" customHeight="1">
      <c r="A77" s="15" t="s">
        <v>287</v>
      </c>
      <c r="B77" s="18" t="s">
        <v>83</v>
      </c>
      <c r="C77" s="38">
        <v>0</v>
      </c>
      <c r="D77" s="39">
        <v>0</v>
      </c>
      <c r="E77" s="42"/>
      <c r="F77" s="42"/>
    </row>
    <row r="78" spans="1:6" ht="18" customHeight="1">
      <c r="A78" s="15" t="s">
        <v>288</v>
      </c>
      <c r="B78" s="18" t="s">
        <v>85</v>
      </c>
      <c r="C78" s="38">
        <v>0</v>
      </c>
      <c r="D78" s="39">
        <v>0</v>
      </c>
      <c r="E78" s="42"/>
      <c r="F78" s="42"/>
    </row>
    <row r="79" spans="1:6" ht="18" customHeight="1">
      <c r="A79" s="15" t="s">
        <v>289</v>
      </c>
      <c r="B79" s="18" t="s">
        <v>290</v>
      </c>
      <c r="C79" s="38">
        <v>0</v>
      </c>
      <c r="D79" s="39">
        <v>0</v>
      </c>
      <c r="E79" s="42"/>
      <c r="F79" s="42"/>
    </row>
    <row r="80" spans="1:6" ht="18" customHeight="1">
      <c r="A80" s="15" t="s">
        <v>291</v>
      </c>
      <c r="B80" s="18" t="s">
        <v>87</v>
      </c>
      <c r="C80" s="38">
        <v>0</v>
      </c>
      <c r="D80" s="39">
        <v>3730</v>
      </c>
      <c r="E80" s="42">
        <v>784.3776</v>
      </c>
      <c r="F80" s="42">
        <v>5279.39283</v>
      </c>
    </row>
    <row r="81" spans="1:6" ht="29.25" customHeight="1">
      <c r="A81" s="15" t="s">
        <v>292</v>
      </c>
      <c r="B81" s="18" t="s">
        <v>89</v>
      </c>
      <c r="C81" s="38">
        <v>77120</v>
      </c>
      <c r="D81" s="39">
        <v>446085</v>
      </c>
      <c r="E81" s="42">
        <v>61009.16037</v>
      </c>
      <c r="F81" s="42">
        <v>209590.2561</v>
      </c>
    </row>
    <row r="82" spans="1:6" ht="18" customHeight="1">
      <c r="A82" s="15" t="s">
        <v>293</v>
      </c>
      <c r="B82" s="18" t="s">
        <v>91</v>
      </c>
      <c r="C82" s="38">
        <v>0</v>
      </c>
      <c r="D82" s="39">
        <v>76</v>
      </c>
      <c r="E82" s="42">
        <v>36.34038</v>
      </c>
      <c r="F82" s="42">
        <v>588.3557</v>
      </c>
    </row>
    <row r="83" spans="1:6" ht="18" customHeight="1">
      <c r="A83" s="15" t="s">
        <v>294</v>
      </c>
      <c r="B83" s="18" t="s">
        <v>93</v>
      </c>
      <c r="C83" s="38">
        <v>8312</v>
      </c>
      <c r="D83" s="39">
        <v>80546</v>
      </c>
      <c r="E83" s="42">
        <v>8334.39771</v>
      </c>
      <c r="F83" s="42">
        <v>93805.32426</v>
      </c>
    </row>
    <row r="84" spans="1:6" ht="18" customHeight="1">
      <c r="A84" s="15" t="s">
        <v>295</v>
      </c>
      <c r="B84" s="18" t="s">
        <v>95</v>
      </c>
      <c r="C84" s="38">
        <v>0</v>
      </c>
      <c r="D84" s="39">
        <v>0</v>
      </c>
      <c r="E84" s="42"/>
      <c r="F84" s="42"/>
    </row>
    <row r="85" spans="1:6" ht="18" customHeight="1">
      <c r="A85" s="15" t="s">
        <v>296</v>
      </c>
      <c r="B85" s="18" t="s">
        <v>98</v>
      </c>
      <c r="C85" s="38">
        <v>0</v>
      </c>
      <c r="D85" s="39">
        <v>8</v>
      </c>
      <c r="E85" s="42"/>
      <c r="F85" s="42"/>
    </row>
    <row r="86" spans="1:6" ht="18" customHeight="1">
      <c r="A86" s="15" t="s">
        <v>297</v>
      </c>
      <c r="B86" s="18" t="s">
        <v>100</v>
      </c>
      <c r="C86" s="38">
        <v>0</v>
      </c>
      <c r="D86" s="39">
        <v>0</v>
      </c>
      <c r="E86" s="42"/>
      <c r="F86" s="42"/>
    </row>
    <row r="87" spans="1:6" ht="18" customHeight="1">
      <c r="A87" s="20" t="s">
        <v>298</v>
      </c>
      <c r="B87" s="18" t="s">
        <v>102</v>
      </c>
      <c r="C87" s="38">
        <v>0</v>
      </c>
      <c r="D87" s="39">
        <v>0</v>
      </c>
      <c r="E87" s="42"/>
      <c r="F87" s="42"/>
    </row>
    <row r="88" spans="1:6" ht="18" customHeight="1">
      <c r="A88" s="5" t="s">
        <v>16</v>
      </c>
      <c r="B88" s="18" t="s">
        <v>13</v>
      </c>
      <c r="C88" s="40" t="s">
        <v>13</v>
      </c>
      <c r="D88" s="41" t="s">
        <v>13</v>
      </c>
      <c r="E88" s="42">
        <v>0</v>
      </c>
      <c r="F88" s="42">
        <v>0</v>
      </c>
    </row>
    <row r="89" spans="1:6" ht="18" customHeight="1">
      <c r="A89" s="20" t="s">
        <v>299</v>
      </c>
      <c r="B89" s="18" t="s">
        <v>300</v>
      </c>
      <c r="C89" s="38">
        <v>0</v>
      </c>
      <c r="D89" s="39">
        <v>0</v>
      </c>
      <c r="E89" s="42"/>
      <c r="F89" s="42"/>
    </row>
    <row r="90" spans="1:6" ht="18" customHeight="1">
      <c r="A90" s="20" t="s">
        <v>301</v>
      </c>
      <c r="B90" s="18" t="s">
        <v>302</v>
      </c>
      <c r="C90" s="38">
        <v>0</v>
      </c>
      <c r="D90" s="39">
        <v>0</v>
      </c>
      <c r="E90" s="42"/>
      <c r="F90" s="42"/>
    </row>
    <row r="91" spans="1:6" ht="18" customHeight="1">
      <c r="A91" s="20" t="s">
        <v>303</v>
      </c>
      <c r="B91" s="18" t="s">
        <v>304</v>
      </c>
      <c r="C91" s="38">
        <v>0</v>
      </c>
      <c r="D91" s="39">
        <v>0</v>
      </c>
      <c r="E91" s="42"/>
      <c r="F91" s="42"/>
    </row>
    <row r="92" spans="1:6" ht="18" customHeight="1">
      <c r="A92" s="20" t="s">
        <v>305</v>
      </c>
      <c r="B92" s="18" t="s">
        <v>306</v>
      </c>
      <c r="C92" s="38">
        <v>0</v>
      </c>
      <c r="D92" s="39">
        <v>0</v>
      </c>
      <c r="E92" s="42"/>
      <c r="F92" s="42"/>
    </row>
    <row r="93" spans="1:6" ht="21.75" customHeight="1">
      <c r="A93" s="20" t="s">
        <v>307</v>
      </c>
      <c r="B93" s="19" t="s">
        <v>104</v>
      </c>
      <c r="C93" s="38">
        <v>2985</v>
      </c>
      <c r="D93" s="39">
        <v>17623</v>
      </c>
      <c r="E93" s="42">
        <v>90.69554</v>
      </c>
      <c r="F93" s="42">
        <v>236.85636</v>
      </c>
    </row>
    <row r="94" spans="1:8" ht="18" customHeight="1">
      <c r="A94" s="20" t="s">
        <v>308</v>
      </c>
      <c r="B94" s="18" t="s">
        <v>106</v>
      </c>
      <c r="C94" s="27">
        <v>19614</v>
      </c>
      <c r="D94" s="27">
        <v>120570</v>
      </c>
      <c r="E94" s="27">
        <v>21719.78564</v>
      </c>
      <c r="F94" s="27">
        <v>120945.80982999998</v>
      </c>
      <c r="G94" s="27">
        <f>G96+G97+G98+G99+G100+G101</f>
        <v>0</v>
      </c>
      <c r="H94" s="27">
        <f>H96+H97+H98+H99+H100+H101</f>
        <v>0</v>
      </c>
    </row>
    <row r="95" spans="1:6" ht="18" customHeight="1">
      <c r="A95" s="5" t="s">
        <v>16</v>
      </c>
      <c r="B95" s="18" t="s">
        <v>13</v>
      </c>
      <c r="C95" s="40" t="s">
        <v>13</v>
      </c>
      <c r="D95" s="41" t="s">
        <v>13</v>
      </c>
      <c r="E95" s="42">
        <v>0</v>
      </c>
      <c r="F95" s="42">
        <v>0</v>
      </c>
    </row>
    <row r="96" spans="1:6" ht="18" customHeight="1">
      <c r="A96" s="20" t="s">
        <v>309</v>
      </c>
      <c r="B96" s="18" t="s">
        <v>310</v>
      </c>
      <c r="C96" s="38">
        <v>14490</v>
      </c>
      <c r="D96" s="39">
        <v>84563</v>
      </c>
      <c r="E96" s="42">
        <v>14148.94656</v>
      </c>
      <c r="F96" s="42">
        <v>81122.3712</v>
      </c>
    </row>
    <row r="97" spans="1:6" ht="18" customHeight="1">
      <c r="A97" s="20" t="s">
        <v>311</v>
      </c>
      <c r="B97" s="18" t="s">
        <v>312</v>
      </c>
      <c r="C97" s="38">
        <v>111</v>
      </c>
      <c r="D97" s="39">
        <v>1014</v>
      </c>
      <c r="E97" s="42">
        <v>112.64577</v>
      </c>
      <c r="F97" s="42">
        <v>557.16023</v>
      </c>
    </row>
    <row r="98" spans="1:6" ht="18" customHeight="1">
      <c r="A98" s="20" t="s">
        <v>313</v>
      </c>
      <c r="B98" s="18" t="s">
        <v>314</v>
      </c>
      <c r="C98" s="38">
        <v>2623</v>
      </c>
      <c r="D98" s="39">
        <v>25732</v>
      </c>
      <c r="E98" s="42">
        <v>3800.51704</v>
      </c>
      <c r="F98" s="42">
        <v>30355.3783</v>
      </c>
    </row>
    <row r="99" spans="1:6" ht="18" customHeight="1">
      <c r="A99" s="20" t="s">
        <v>315</v>
      </c>
      <c r="B99" s="18" t="s">
        <v>316</v>
      </c>
      <c r="C99" s="38">
        <v>720</v>
      </c>
      <c r="D99" s="39">
        <v>4243</v>
      </c>
      <c r="E99" s="42">
        <v>796.7497</v>
      </c>
      <c r="F99" s="42">
        <v>4542.3695</v>
      </c>
    </row>
    <row r="100" spans="1:6" ht="21.75" customHeight="1">
      <c r="A100" s="20" t="s">
        <v>317</v>
      </c>
      <c r="B100" s="18" t="s">
        <v>318</v>
      </c>
      <c r="C100" s="38">
        <v>1664</v>
      </c>
      <c r="D100" s="39">
        <v>5011</v>
      </c>
      <c r="E100" s="42">
        <v>2860.92657</v>
      </c>
      <c r="F100" s="42">
        <v>4172.31642</v>
      </c>
    </row>
    <row r="101" spans="1:6" ht="18" customHeight="1">
      <c r="A101" s="20" t="s">
        <v>319</v>
      </c>
      <c r="B101" s="18" t="s">
        <v>320</v>
      </c>
      <c r="C101" s="38">
        <v>6</v>
      </c>
      <c r="D101" s="39">
        <v>7</v>
      </c>
      <c r="E101" s="42"/>
      <c r="F101" s="42">
        <v>196.21418</v>
      </c>
    </row>
    <row r="102" spans="1:6" ht="18" customHeight="1">
      <c r="A102" s="20" t="s">
        <v>321</v>
      </c>
      <c r="B102" s="18" t="s">
        <v>108</v>
      </c>
      <c r="C102" s="38">
        <v>0</v>
      </c>
      <c r="D102" s="39">
        <v>1317</v>
      </c>
      <c r="E102" s="42"/>
      <c r="F102" s="42"/>
    </row>
    <row r="103" spans="1:8" ht="21.75" customHeight="1">
      <c r="A103" s="6" t="s">
        <v>322</v>
      </c>
      <c r="B103" s="18" t="s">
        <v>110</v>
      </c>
      <c r="C103" s="38">
        <v>111803</v>
      </c>
      <c r="D103" s="38">
        <v>690879</v>
      </c>
      <c r="E103" s="38">
        <v>95204.86629</v>
      </c>
      <c r="F103" s="38">
        <v>449711.18126999994</v>
      </c>
      <c r="G103" s="38">
        <f>G59+G65+G73+G80+G81+G82+G83+G84+G85+G86+G87+G93+G94+G102</f>
        <v>0</v>
      </c>
      <c r="H103" s="38">
        <f>H59+H65+H73+H80+H81+H82+H83+H84+H85+H86+H87+H93+H94+H102</f>
        <v>0</v>
      </c>
    </row>
    <row r="104" spans="1:6" ht="21.75" customHeight="1">
      <c r="A104" s="6" t="s">
        <v>323</v>
      </c>
      <c r="B104" s="18" t="s">
        <v>112</v>
      </c>
      <c r="C104" s="38">
        <v>55834</v>
      </c>
      <c r="D104" s="38">
        <v>313059</v>
      </c>
      <c r="E104" s="38">
        <v>64742.47227</v>
      </c>
      <c r="F104" s="38">
        <v>289583.89992</v>
      </c>
    </row>
    <row r="105" spans="1:6" ht="21.75" customHeight="1">
      <c r="A105" s="20" t="s">
        <v>324</v>
      </c>
      <c r="B105" s="18" t="s">
        <v>137</v>
      </c>
      <c r="C105" s="38">
        <v>6759</v>
      </c>
      <c r="D105" s="39">
        <v>9237</v>
      </c>
      <c r="E105" s="39">
        <v>962.16854</v>
      </c>
      <c r="F105" s="39">
        <v>810.02139</v>
      </c>
    </row>
    <row r="106" spans="1:8" ht="21.75" customHeight="1">
      <c r="A106" s="6" t="s">
        <v>325</v>
      </c>
      <c r="B106" s="18" t="s">
        <v>147</v>
      </c>
      <c r="C106" s="38">
        <v>49075</v>
      </c>
      <c r="D106" s="38">
        <v>303822</v>
      </c>
      <c r="E106" s="38">
        <v>63780.30373</v>
      </c>
      <c r="F106" s="38">
        <v>288773.87853</v>
      </c>
      <c r="G106" s="38">
        <f>G104-G105</f>
        <v>0</v>
      </c>
      <c r="H106" s="38">
        <f>H104-H105</f>
        <v>0</v>
      </c>
    </row>
    <row r="107" spans="1:6" ht="18" customHeight="1">
      <c r="A107" s="22" t="s">
        <v>326</v>
      </c>
      <c r="B107" s="18" t="s">
        <v>149</v>
      </c>
      <c r="C107" s="38">
        <v>0</v>
      </c>
      <c r="D107" s="39">
        <v>0</v>
      </c>
      <c r="E107" s="43"/>
      <c r="F107" s="43"/>
    </row>
    <row r="108" spans="1:6" ht="18" customHeight="1">
      <c r="A108" s="21" t="s">
        <v>327</v>
      </c>
      <c r="B108" s="18" t="s">
        <v>151</v>
      </c>
      <c r="C108" s="38">
        <v>49075</v>
      </c>
      <c r="D108" s="38">
        <v>303822</v>
      </c>
      <c r="E108" s="38">
        <v>63780.30373</v>
      </c>
      <c r="F108" s="38">
        <v>288773.87853</v>
      </c>
    </row>
    <row r="110" spans="1:6" ht="14.25" customHeight="1">
      <c r="A110" s="2" t="s">
        <v>328</v>
      </c>
      <c r="E110" s="28"/>
      <c r="F110" s="28"/>
    </row>
    <row r="111" ht="9" customHeight="1"/>
    <row r="112" spans="1:6" ht="14.25" customHeight="1">
      <c r="A112" s="116" t="s">
        <v>13</v>
      </c>
      <c r="B112" s="117"/>
      <c r="C112" s="117"/>
      <c r="D112" s="117"/>
      <c r="E112" s="28"/>
      <c r="F112" s="28"/>
    </row>
    <row r="114" spans="1:4" ht="14.25" customHeight="1">
      <c r="A114" s="2" t="s">
        <v>190</v>
      </c>
      <c r="C114" s="109" t="s">
        <v>329</v>
      </c>
      <c r="D114" s="110"/>
    </row>
    <row r="115" ht="18" customHeight="1"/>
    <row r="116" spans="1:4" ht="14.25" customHeight="1">
      <c r="A116" s="2" t="s">
        <v>330</v>
      </c>
      <c r="C116" s="109" t="s">
        <v>193</v>
      </c>
      <c r="D116" s="110"/>
    </row>
    <row r="117" ht="18.75" customHeight="1"/>
    <row r="118" spans="1:4" ht="14.25" customHeight="1">
      <c r="A118" s="2" t="s">
        <v>194</v>
      </c>
      <c r="C118" s="109" t="s">
        <v>193</v>
      </c>
      <c r="D118" s="110"/>
    </row>
    <row r="119" ht="17.25" customHeight="1"/>
    <row r="120" spans="1:4" ht="14.25" customHeight="1">
      <c r="A120" s="2" t="s">
        <v>195</v>
      </c>
      <c r="C120" s="109" t="s">
        <v>331</v>
      </c>
      <c r="D120" s="110"/>
    </row>
    <row r="121" ht="18" customHeight="1"/>
  </sheetData>
  <sheetProtection/>
  <mergeCells count="8">
    <mergeCell ref="C118:D118"/>
    <mergeCell ref="C120:D120"/>
    <mergeCell ref="A1:D1"/>
    <mergeCell ref="B3:D3"/>
    <mergeCell ref="A5:C5"/>
    <mergeCell ref="A112:D112"/>
    <mergeCell ref="C114:D114"/>
    <mergeCell ref="C116:D1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 MAMAYEVA</dc:creator>
  <cp:keywords/>
  <dc:description/>
  <cp:lastModifiedBy>Sholpan BAKBAYEVA</cp:lastModifiedBy>
  <cp:lastPrinted>2019-07-15T09:09:31Z</cp:lastPrinted>
  <dcterms:created xsi:type="dcterms:W3CDTF">2019-07-07T07:49:33Z</dcterms:created>
  <dcterms:modified xsi:type="dcterms:W3CDTF">2019-07-15T11:52:45Z</dcterms:modified>
  <cp:category/>
  <cp:version/>
  <cp:contentType/>
  <cp:contentStatus/>
</cp:coreProperties>
</file>